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 кв.2022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6" i="1"/>
  <c r="D5"/>
  <c r="C5"/>
  <c r="D16"/>
  <c r="C16"/>
  <c r="C14" s="1"/>
  <c r="D24"/>
  <c r="C24"/>
  <c r="E31"/>
  <c r="E22"/>
  <c r="E20"/>
  <c r="E21"/>
  <c r="E17"/>
  <c r="E7"/>
  <c r="E8"/>
  <c r="E16" l="1"/>
  <c r="D14"/>
  <c r="D4" s="1"/>
  <c r="C4"/>
  <c r="C35" s="1"/>
  <c r="E5"/>
  <c r="E4" l="1"/>
  <c r="E33"/>
  <c r="E32"/>
  <c r="E30"/>
  <c r="E29"/>
  <c r="E28"/>
  <c r="E27"/>
  <c r="E26"/>
  <c r="E25"/>
  <c r="E15"/>
  <c r="E11"/>
  <c r="E12"/>
  <c r="E13"/>
  <c r="E6"/>
  <c r="E14" l="1"/>
  <c r="E9"/>
  <c r="D35"/>
  <c r="E24" l="1"/>
  <c r="C34"/>
  <c r="D34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<sst xmlns="http://schemas.openxmlformats.org/spreadsheetml/2006/main" count="51" uniqueCount="48">
  <si>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</si>
  <si>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</si>
  <si>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</si>
  <si>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</si>
  <si>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</si>
  <si>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</si>
  <si>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</si>
  <si>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</si>
  <si>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</si>
  <si>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</si>
  <si>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</si>
  <si>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</si>
  <si>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</si>
  <si>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</si>
  <si>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</si>
  <si>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</si>
  <si>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</si>
  <si>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</si>
  <si>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</si>
  <si>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</si>
  <si>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</si>
  <si>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</si>
  <si>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</si>
  <si>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</si>
  <si>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</si>
  <si>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</si>
  <si>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</si>
  <si>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</si>
  <si>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</si>
  <si>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</si>
  <si>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</si>
  <si>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</si>
  <si>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</si>
  <si>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</si>
  <si>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</si>
  <si>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</si>
  <si>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</si>
  <si>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1.4.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</si>
  <si>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</si>
  <si>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</si>
  <si>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</si>
  <si>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</si>
  <si>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</si>
  <si>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</si>
  <si>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</si>
  <si>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Остатки средств на 01.01.2023г</t>
  </si>
  <si>
    <t xml:space="preserve">Уточненный план 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</si>
  <si>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первый квартал  2023 года
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</si>
</sst>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0" fontId="7" fillId="2" borderId="3" xfId="0" applyFont="1" applyFill="1" applyBorder="1" applyAlignment="1">
      <alignment wrapText="1"/>
    </xf>
    <xf numFmtId="4" fontId="3" fillId="0" borderId="1" xfId="0" applyNumberFormat="1" applyFont="1" applyBorder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O22" sqref="O22"/>
    </sheetView>
  </sheetViews>
  <sheetFormatPr defaultRowHeight="15"/>
  <cols>
    <col min="2" max="2" width="40.5703125" customWidth="1"/>
    <col min="3" max="3" width="14" customWidth="1"/>
    <col min="4" max="4" width="13.140625" customWidth="1"/>
    <col min="5" max="5" width="13.42578125" customWidth="1"/>
  </cols>
  <sheetData>
    <row r="1" spans="1:9" ht="90.75" customHeight="1">
      <c r="A1" s="37" t="s">
        <v>47</v>
      </c>
      <c r="B1" s="37"/>
      <c r="C1" s="37"/>
      <c r="D1" s="37"/>
      <c r="E1" s="37"/>
    </row>
    <row r="2" spans="1:9" ht="45">
      <c r="A2" s="3" t="s">
        <v>0</v>
      </c>
      <c r="B2" s="3" t="s">
        <v>1</v>
      </c>
      <c r="C2" s="4" t="s">
        <v>46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C5+C14</f>
        <v>9535.9000000000015</v>
      </c>
      <c r="D4" s="23">
        <f>D5+D14</f>
        <v>9583.2000000000007</v>
      </c>
      <c r="E4" s="20">
        <f t="shared" ref="E4:E5" si="0">D4/C4*100</f>
        <v>100.49602030222631</v>
      </c>
    </row>
    <row r="5" spans="1:9" ht="31.5" customHeight="1">
      <c r="A5" s="13" t="s">
        <v>4</v>
      </c>
      <c r="B5" s="14" t="s">
        <v>5</v>
      </c>
      <c r="C5" s="19">
        <f>C6+C9+C11+C12+C13+C7+C8+C10</f>
        <v>873.7</v>
      </c>
      <c r="D5" s="19">
        <f>D6+D9+D11+D12+D13+D7+D8+D10</f>
        <v>921.9</v>
      </c>
      <c r="E5" s="19">
        <f t="shared" si="0"/>
        <v>105.51676776925719</v>
      </c>
    </row>
    <row r="6" spans="1:9">
      <c r="A6" s="13"/>
      <c r="B6" s="15" t="s">
        <v>6</v>
      </c>
      <c r="C6" s="5">
        <v>179.5</v>
      </c>
      <c r="D6" s="5">
        <v>179.5</v>
      </c>
      <c r="E6" s="19">
        <f>D6/C6*100</f>
        <v>100</v>
      </c>
    </row>
    <row r="7" spans="1:9" ht="56.25" customHeight="1">
      <c r="A7" s="13"/>
      <c r="B7" s="14" t="s">
        <v>32</v>
      </c>
      <c r="C7" s="5">
        <v>172.7</v>
      </c>
      <c r="D7" s="19">
        <v>190.5</v>
      </c>
      <c r="E7" s="19">
        <f>D7/C7*100</f>
        <v>110.30689056166764</v>
      </c>
    </row>
    <row r="8" spans="1:9">
      <c r="A8" s="13"/>
      <c r="B8" s="15" t="s">
        <v>31</v>
      </c>
      <c r="C8" s="5">
        <v>70</v>
      </c>
      <c r="D8" s="5">
        <v>92.8</v>
      </c>
      <c r="E8" s="19">
        <f t="shared" ref="E8" si="1">D8/C8*100</f>
        <v>132.57142857142856</v>
      </c>
    </row>
    <row r="9" spans="1:9">
      <c r="A9" s="13"/>
      <c r="B9" s="14" t="s">
        <v>7</v>
      </c>
      <c r="C9" s="5">
        <v>61.9</v>
      </c>
      <c r="D9" s="5">
        <v>69.3</v>
      </c>
      <c r="E9" s="19">
        <f t="shared" ref="E9:E33" si="2">D9/C9*100</f>
        <v>111.95476575121164</v>
      </c>
    </row>
    <row r="10" spans="1:9" ht="39">
      <c r="A10" s="13"/>
      <c r="B10" s="30" t="s">
        <v>43</v>
      </c>
      <c r="C10" s="5">
        <v>0</v>
      </c>
      <c r="D10" s="5">
        <v>0</v>
      </c>
      <c r="E10" s="31" t="s">
        <v>39</v>
      </c>
    </row>
    <row r="11" spans="1:9">
      <c r="A11" s="13"/>
      <c r="B11" s="14" t="s">
        <v>8</v>
      </c>
      <c r="C11" s="5">
        <v>2</v>
      </c>
      <c r="D11" s="5">
        <v>2.4</v>
      </c>
      <c r="E11" s="19">
        <f t="shared" si="2"/>
        <v>120</v>
      </c>
    </row>
    <row r="12" spans="1:9" ht="39">
      <c r="A12" s="13"/>
      <c r="B12" s="14" t="s">
        <v>9</v>
      </c>
      <c r="C12" s="5">
        <v>300.3</v>
      </c>
      <c r="D12" s="5">
        <v>300.10000000000002</v>
      </c>
      <c r="E12" s="19">
        <f t="shared" si="2"/>
        <v>99.93339993339994</v>
      </c>
    </row>
    <row r="13" spans="1:9" ht="26.25">
      <c r="A13" s="13"/>
      <c r="B13" s="14" t="s">
        <v>10</v>
      </c>
      <c r="C13" s="19">
        <v>87.3</v>
      </c>
      <c r="D13" s="5">
        <v>87.3</v>
      </c>
      <c r="E13" s="19">
        <f t="shared" si="2"/>
        <v>100</v>
      </c>
    </row>
    <row r="14" spans="1:9" ht="40.5" customHeight="1">
      <c r="A14" s="13" t="s">
        <v>11</v>
      </c>
      <c r="B14" s="17" t="s">
        <v>12</v>
      </c>
      <c r="C14" s="28">
        <f>C15+C16+C21</f>
        <v>8662.2000000000007</v>
      </c>
      <c r="D14" s="28">
        <f>D15+D16+D21</f>
        <v>8661.3000000000011</v>
      </c>
      <c r="E14" s="20">
        <f t="shared" si="2"/>
        <v>99.989610029784586</v>
      </c>
    </row>
    <row r="15" spans="1:9" ht="26.25">
      <c r="A15" s="13"/>
      <c r="B15" s="17" t="s">
        <v>33</v>
      </c>
      <c r="C15" s="12">
        <v>1344</v>
      </c>
      <c r="D15" s="20">
        <v>1344</v>
      </c>
      <c r="E15" s="20">
        <f t="shared" si="2"/>
        <v>100</v>
      </c>
    </row>
    <row r="16" spans="1:9" ht="30" customHeight="1">
      <c r="A16" s="16"/>
      <c r="B16" s="26" t="s">
        <v>38</v>
      </c>
      <c r="C16" s="27">
        <f>C17+C18+C20+C19</f>
        <v>66.2</v>
      </c>
      <c r="D16" s="27">
        <f>D17+D18+D20+D19</f>
        <v>66.2</v>
      </c>
      <c r="E16" s="20">
        <f t="shared" si="2"/>
        <v>100</v>
      </c>
    </row>
    <row r="17" spans="1:6" ht="51.75">
      <c r="A17" s="13"/>
      <c r="B17" s="24" t="s">
        <v>34</v>
      </c>
      <c r="C17" s="5">
        <v>14.7</v>
      </c>
      <c r="D17" s="5">
        <v>14.7</v>
      </c>
      <c r="E17" s="19">
        <f t="shared" si="2"/>
        <v>100</v>
      </c>
    </row>
    <row r="18" spans="1:6" ht="110.25" customHeight="1">
      <c r="A18" s="13"/>
      <c r="B18" s="29" t="s">
        <v>41</v>
      </c>
      <c r="C18" s="19">
        <v>0</v>
      </c>
      <c r="D18" s="5">
        <v>0</v>
      </c>
      <c r="E18" s="31" t="s">
        <v>39</v>
      </c>
    </row>
    <row r="19" spans="1:6" ht="100.5" customHeight="1">
      <c r="A19" s="13"/>
      <c r="B19" s="24" t="s">
        <v>44</v>
      </c>
      <c r="C19" s="19">
        <v>0</v>
      </c>
      <c r="D19" s="5">
        <v>0</v>
      </c>
      <c r="E19" s="31" t="s">
        <v>39</v>
      </c>
    </row>
    <row r="20" spans="1:6" ht="39">
      <c r="A20" s="13"/>
      <c r="B20" s="24" t="s">
        <v>35</v>
      </c>
      <c r="C20" s="5">
        <v>51.5</v>
      </c>
      <c r="D20" s="5">
        <v>51.5</v>
      </c>
      <c r="E20" s="19">
        <f t="shared" si="2"/>
        <v>100</v>
      </c>
    </row>
    <row r="21" spans="1:6">
      <c r="A21" s="13"/>
      <c r="B21" s="14" t="s">
        <v>36</v>
      </c>
      <c r="C21" s="5">
        <v>7252</v>
      </c>
      <c r="D21" s="5">
        <v>7251.1</v>
      </c>
      <c r="E21" s="19">
        <f t="shared" si="2"/>
        <v>99.987589630446777</v>
      </c>
    </row>
    <row r="22" spans="1:6" ht="39">
      <c r="A22" s="13"/>
      <c r="B22" s="14" t="s">
        <v>40</v>
      </c>
      <c r="C22" s="22">
        <v>2032.6</v>
      </c>
      <c r="D22" s="21">
        <v>2032.6</v>
      </c>
      <c r="E22" s="22">
        <f t="shared" si="2"/>
        <v>100</v>
      </c>
    </row>
    <row r="23" spans="1:6" ht="51.75">
      <c r="A23" s="16" t="s">
        <v>37</v>
      </c>
      <c r="B23" s="17" t="s">
        <v>29</v>
      </c>
      <c r="C23" s="12">
        <v>0</v>
      </c>
      <c r="D23" s="12">
        <v>0</v>
      </c>
      <c r="E23" s="20" t="s">
        <v>39</v>
      </c>
    </row>
    <row r="24" spans="1:6">
      <c r="A24" s="16" t="s">
        <v>13</v>
      </c>
      <c r="B24" s="17" t="s">
        <v>14</v>
      </c>
      <c r="C24" s="20">
        <f>C25+C26+C27+C28+C29+C30+C32+C33+C31</f>
        <v>34602.5</v>
      </c>
      <c r="D24" s="20">
        <f>D25+D26+D27+D28+D29+D30+D32+D33+D31</f>
        <v>34437.4</v>
      </c>
      <c r="E24" s="20">
        <f t="shared" si="2"/>
        <v>99.52286684488115</v>
      </c>
      <c r="F24" s="9"/>
    </row>
    <row r="25" spans="1:6">
      <c r="A25" s="13" t="s">
        <v>15</v>
      </c>
      <c r="B25" s="14" t="s">
        <v>16</v>
      </c>
      <c r="C25" s="5">
        <v>4199.7</v>
      </c>
      <c r="D25" s="5">
        <v>4041.3</v>
      </c>
      <c r="E25" s="19">
        <f t="shared" si="2"/>
        <v>96.228302021572972</v>
      </c>
    </row>
    <row r="26" spans="1:6">
      <c r="A26" s="13"/>
      <c r="B26" s="14" t="s">
        <v>17</v>
      </c>
      <c r="C26" s="5">
        <v>51.5</v>
      </c>
      <c r="D26" s="5">
        <v>51.5</v>
      </c>
      <c r="E26" s="19">
        <f t="shared" si="2"/>
        <v>100</v>
      </c>
    </row>
    <row r="27" spans="1:6" ht="26.25">
      <c r="A27" s="13"/>
      <c r="B27" s="14" t="s">
        <v>18</v>
      </c>
      <c r="C27" s="5">
        <v>778.5</v>
      </c>
      <c r="D27" s="5">
        <v>778.4</v>
      </c>
      <c r="E27" s="19">
        <f t="shared" si="2"/>
        <v>99.987154784842645</v>
      </c>
    </row>
    <row r="28" spans="1:6">
      <c r="A28" s="13"/>
      <c r="B28" s="14" t="s">
        <v>19</v>
      </c>
      <c r="C28" s="19">
        <v>423</v>
      </c>
      <c r="D28" s="5">
        <v>423</v>
      </c>
      <c r="E28" s="19">
        <f t="shared" si="2"/>
        <v>100</v>
      </c>
    </row>
    <row r="29" spans="1:6">
      <c r="A29" s="13"/>
      <c r="B29" s="14" t="s">
        <v>20</v>
      </c>
      <c r="C29" s="5">
        <v>28482.9</v>
      </c>
      <c r="D29" s="5">
        <v>28476.400000000001</v>
      </c>
      <c r="E29" s="19">
        <f t="shared" si="2"/>
        <v>99.977179290030165</v>
      </c>
    </row>
    <row r="30" spans="1:6">
      <c r="A30" s="13"/>
      <c r="B30" s="14" t="s">
        <v>21</v>
      </c>
      <c r="C30" s="19">
        <v>0</v>
      </c>
      <c r="D30" s="5">
        <v>0</v>
      </c>
      <c r="E30" s="19" t="e">
        <f t="shared" si="2"/>
        <v>#DIV/0!</v>
      </c>
    </row>
    <row r="31" spans="1:6">
      <c r="A31" s="13"/>
      <c r="B31" s="14" t="s">
        <v>42</v>
      </c>
      <c r="C31" s="19">
        <v>0</v>
      </c>
      <c r="D31" s="19">
        <v>0</v>
      </c>
      <c r="E31" s="19" t="e">
        <f t="shared" si="2"/>
        <v>#DIV/0!</v>
      </c>
    </row>
    <row r="32" spans="1:6">
      <c r="A32" s="13"/>
      <c r="B32" s="14" t="s">
        <v>22</v>
      </c>
      <c r="C32" s="5">
        <v>657.5</v>
      </c>
      <c r="D32" s="5">
        <v>657.5</v>
      </c>
      <c r="E32" s="19">
        <f t="shared" si="2"/>
        <v>100</v>
      </c>
    </row>
    <row r="33" spans="1:5">
      <c r="A33" s="13"/>
      <c r="B33" s="14" t="s">
        <v>23</v>
      </c>
      <c r="C33" s="5">
        <v>9.4</v>
      </c>
      <c r="D33" s="5">
        <v>9.3000000000000007</v>
      </c>
      <c r="E33" s="19">
        <f t="shared" si="2"/>
        <v>98.936170212765958</v>
      </c>
    </row>
    <row r="34" spans="1:5" ht="33.75" customHeight="1">
      <c r="A34" s="33" t="s">
        <v>24</v>
      </c>
      <c r="B34" s="34"/>
      <c r="C34" s="19">
        <f>C4-C24</f>
        <v>-25066.6</v>
      </c>
      <c r="D34" s="5">
        <f>D4-D24</f>
        <v>-24854.2</v>
      </c>
      <c r="E34" s="19"/>
    </row>
    <row r="35" spans="1:5">
      <c r="A35" s="10" t="s">
        <v>25</v>
      </c>
      <c r="B35" s="14" t="s">
        <v>27</v>
      </c>
      <c r="C35" s="22">
        <f>C4-C24</f>
        <v>-25066.6</v>
      </c>
      <c r="D35" s="22">
        <f>D4-D24</f>
        <v>-24854.2</v>
      </c>
      <c r="E35" s="21"/>
    </row>
    <row r="36" spans="1:5">
      <c r="A36" s="18"/>
      <c r="B36" s="14" t="s">
        <v>45</v>
      </c>
      <c r="C36" s="32">
        <f>D4-D24</f>
        <v>-24854.2</v>
      </c>
      <c r="D36" s="5"/>
      <c r="E36" s="5"/>
    </row>
    <row r="37" spans="1:5">
      <c r="A37" s="6"/>
      <c r="B37" s="8"/>
    </row>
    <row r="38" spans="1:5">
      <c r="A38" s="6"/>
      <c r="B38" s="8"/>
    </row>
    <row r="39" spans="1:5">
      <c r="A39" s="35" t="s">
        <v>28</v>
      </c>
      <c r="B39" s="36"/>
      <c r="D39" s="7" t="s">
        <v>26</v>
      </c>
    </row>
    <row r="40" spans="1:5">
      <c r="A40" s="6"/>
      <c r="B40" s="8"/>
    </row>
    <row r="41" spans="1:5">
      <c r="A41" s="2"/>
      <c r="B41" s="1"/>
    </row>
    <row r="42" spans="1:5">
      <c r="A42" s="2"/>
      <c r="B42" s="1"/>
    </row>
    <row r="43" spans="1:5">
      <c r="A43" s="2"/>
      <c r="B43" s="1"/>
    </row>
  </sheetData>
  <mergeCells count="3">
    <mergeCell ref="A34:B34"/>
    <mergeCell ref="A39:B39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кв.2022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2022-07-06T11:36:50Z</cp:lastPrinted>
  <dcterms:created xsi:type="dcterms:W3CDTF">2016-06-14T06:09:15Z</dcterms:created>
  <dcterms:modified xsi:type="dcterms:W3CDTF">2023-04-11T09:02:56Z</dcterms:modified>
</cp:coreProperties>
</file>