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2 квартал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2" i="1"/>
  <c r="C22"/>
  <c r="D18"/>
  <c r="C18"/>
  <c r="E18"/>
  <c r="C16"/>
  <c r="E22"/>
  <c r="D5"/>
  <c r="C5"/>
  <c r="E19"/>
  <c r="E26"/>
  <c r="E25"/>
  <c r="E24"/>
  <c r="E23"/>
  <c r="E21"/>
  <c r="E20"/>
  <c r="E7"/>
  <c r="E8"/>
  <c r="D15" l="1"/>
  <c r="D4" s="1"/>
  <c r="C15"/>
  <c r="C4" s="1"/>
  <c r="E5"/>
  <c r="E28"/>
  <c r="E37" l="1"/>
  <c r="E36"/>
  <c r="E35"/>
  <c r="E34"/>
  <c r="E33"/>
  <c r="E32"/>
  <c r="E31"/>
  <c r="E30"/>
  <c r="E17"/>
  <c r="E16"/>
  <c r="E10"/>
  <c r="E11"/>
  <c r="E12"/>
  <c r="E6"/>
  <c r="E15" l="1"/>
  <c r="E9"/>
  <c r="D29"/>
  <c r="C29"/>
  <c r="C39" s="1"/>
  <c r="E29" l="1"/>
  <c r="C38"/>
  <c r="D39" l="1"/>
  <c r="D38"/>
  <c r="E4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<sst xmlns="http://schemas.openxmlformats.org/spreadsheetml/2006/main" count="56" uniqueCount="54">
  <si>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</si>
  <si>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</si>
  <si>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</si>
  <si>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</si>
  <si>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</si>
  <si>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</si>
  <si>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</si>
  <si>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</si>
  <si>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</si>
  <si>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</si>
  <si>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</si>
  <si>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</si>
  <si>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</si>
  <si>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</si>
  <si>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</si>
  <si>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</si>
  <si>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</si>
  <si>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</si>
  <si>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</si>
  <si>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</si>
  <si>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</si>
  <si>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</si>
  <si>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</si>
  <si>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</si>
  <si>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</si>
  <si>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</si>
  <si>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</si>
  <si>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</si>
  <si>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</si>
  <si>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</si>
  <si>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</si>
  <si>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</si>
  <si>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</si>
  <si>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Прочие неналоговые доходы</t>
  </si>
  <si>
    <t>Дотации  на выравнивание бюджетной обеспеченности</t>
  </si>
  <si>
    <t>Прочие дотации на поддержку мер по обеспечению сбалансированности бюджетов поселений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</si>
  <si>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</si>
  <si>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</si>
  <si>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</si>
  <si>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сельских поселений</t>
  </si>
  <si>
    <t>Субсидии местным бюджетам  на реализацию проекта по поддержке местных инициатив</t>
  </si>
  <si>
    <t>Прочие безвозмездные перечисления</t>
  </si>
  <si>
    <t>1.4.</t>
  </si>
  <si>
    <t>1.5</t>
  </si>
  <si>
    <t>1.3</t>
  </si>
  <si>
    <t>Субсидии местным бюджетам на софинансирование расходных обязательств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твёрдых коммунальных отходов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</si>
  <si>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</si>
  <si>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</si>
  <si>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</si>
  <si>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-</t>
  </si>
  <si>
    <t xml:space="preserve">Информация
о ходе исполнения бюджета
муниципального образования «Тельвисочный сельсовет» Ненецкого автономного округа
за  2020 год
</t>
  </si>
  <si>
    <t>Остатки средств на 01.01.2021г</t>
  </si>
  <si>
    <t>Уточненный план на 2020 год</t>
  </si>
  <si>
    <t xml:space="preserve">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</si>
</sst>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0" borderId="0" xfId="0" applyFont="1"/>
    <xf numFmtId="0" fontId="7" fillId="2" borderId="3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4" fontId="3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65" fontId="4" fillId="2" borderId="1" xfId="0" applyNumberFormat="1" applyFont="1" applyFill="1" applyBorder="1"/>
    <xf numFmtId="165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28" workbookViewId="0">
      <selection activeCell="D47" sqref="D47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7" t="s">
        <v>50</v>
      </c>
      <c r="B1" s="37"/>
      <c r="C1" s="37"/>
      <c r="D1" s="37"/>
      <c r="E1" s="37"/>
    </row>
    <row r="2" spans="1:9" ht="45">
      <c r="A2" s="3" t="s">
        <v>0</v>
      </c>
      <c r="B2" s="3" t="s">
        <v>1</v>
      </c>
      <c r="C2" s="4" t="s">
        <v>52</v>
      </c>
      <c r="D2" s="4" t="s">
        <v>30</v>
      </c>
      <c r="E2" s="4" t="s">
        <v>2</v>
      </c>
      <c r="I2" s="27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C5+C15+C27+C28+C26</f>
        <v>56901.3</v>
      </c>
      <c r="D4" s="23">
        <f>D5+D15+D27+D28+D26</f>
        <v>56464.500000000007</v>
      </c>
      <c r="E4" s="20">
        <f t="shared" ref="E4:E5" si="0">D4/C4*100</f>
        <v>99.232354972557758</v>
      </c>
    </row>
    <row r="5" spans="1:9" ht="31.5" customHeight="1">
      <c r="A5" s="13" t="s">
        <v>4</v>
      </c>
      <c r="B5" s="14" t="s">
        <v>5</v>
      </c>
      <c r="C5" s="5">
        <f>C6+C9+C10+C11+C12+C7+C8+C14+C13</f>
        <v>3102.8</v>
      </c>
      <c r="D5" s="5">
        <f>D6+D9+D10+D11+D12+D7+D8+D14+D13</f>
        <v>3190.8000000000006</v>
      </c>
      <c r="E5" s="19">
        <f t="shared" si="0"/>
        <v>102.83614799535906</v>
      </c>
    </row>
    <row r="6" spans="1:9">
      <c r="A6" s="13"/>
      <c r="B6" s="15" t="s">
        <v>6</v>
      </c>
      <c r="C6" s="5">
        <v>844.9</v>
      </c>
      <c r="D6" s="5">
        <v>874.6</v>
      </c>
      <c r="E6" s="19">
        <f>D6/C6*100</f>
        <v>103.5152089004616</v>
      </c>
    </row>
    <row r="7" spans="1:9" ht="56.25" customHeight="1">
      <c r="A7" s="13"/>
      <c r="B7" s="14" t="s">
        <v>32</v>
      </c>
      <c r="C7" s="5">
        <v>472.9</v>
      </c>
      <c r="D7" s="5">
        <v>470.4</v>
      </c>
      <c r="E7" s="19">
        <f>D7/C7*100</f>
        <v>99.471347007824065</v>
      </c>
    </row>
    <row r="8" spans="1:9">
      <c r="A8" s="13"/>
      <c r="B8" s="15" t="s">
        <v>31</v>
      </c>
      <c r="C8" s="5">
        <v>99.8</v>
      </c>
      <c r="D8" s="5">
        <v>99.8</v>
      </c>
      <c r="E8" s="19">
        <f t="shared" ref="E8" si="1">D8/C8*100</f>
        <v>100</v>
      </c>
    </row>
    <row r="9" spans="1:9">
      <c r="A9" s="13"/>
      <c r="B9" s="14" t="s">
        <v>7</v>
      </c>
      <c r="C9" s="5">
        <v>732.2</v>
      </c>
      <c r="D9" s="5">
        <v>789.6</v>
      </c>
      <c r="E9" s="19">
        <f t="shared" ref="E9:E37" si="2">D9/C9*100</f>
        <v>107.83938814531548</v>
      </c>
    </row>
    <row r="10" spans="1:9">
      <c r="A10" s="13"/>
      <c r="B10" s="14" t="s">
        <v>8</v>
      </c>
      <c r="C10" s="5">
        <v>8.1999999999999993</v>
      </c>
      <c r="D10" s="5">
        <v>8.1999999999999993</v>
      </c>
      <c r="E10" s="19">
        <f t="shared" si="2"/>
        <v>100</v>
      </c>
    </row>
    <row r="11" spans="1:9" ht="39">
      <c r="A11" s="13"/>
      <c r="B11" s="14" t="s">
        <v>9</v>
      </c>
      <c r="C11" s="5">
        <v>812.4</v>
      </c>
      <c r="D11" s="5">
        <v>815.9</v>
      </c>
      <c r="E11" s="19">
        <f t="shared" si="2"/>
        <v>100.43082225504678</v>
      </c>
    </row>
    <row r="12" spans="1:9" ht="26.25">
      <c r="A12" s="13"/>
      <c r="B12" s="14" t="s">
        <v>10</v>
      </c>
      <c r="C12" s="5">
        <v>132.4</v>
      </c>
      <c r="D12" s="5">
        <v>132.30000000000001</v>
      </c>
      <c r="E12" s="19">
        <f t="shared" si="2"/>
        <v>99.924471299093668</v>
      </c>
    </row>
    <row r="13" spans="1:9" ht="39">
      <c r="A13" s="13"/>
      <c r="B13" s="14" t="s">
        <v>46</v>
      </c>
      <c r="C13" s="5">
        <v>0</v>
      </c>
      <c r="D13" s="19">
        <v>0</v>
      </c>
      <c r="E13" s="31" t="s">
        <v>49</v>
      </c>
    </row>
    <row r="14" spans="1:9">
      <c r="A14" s="13"/>
      <c r="B14" s="14" t="s">
        <v>33</v>
      </c>
      <c r="C14" s="5">
        <v>0</v>
      </c>
      <c r="D14" s="19">
        <v>0</v>
      </c>
      <c r="E14" s="31" t="s">
        <v>49</v>
      </c>
    </row>
    <row r="15" spans="1:9" ht="40.5" customHeight="1">
      <c r="A15" s="13" t="s">
        <v>11</v>
      </c>
      <c r="B15" s="17" t="s">
        <v>12</v>
      </c>
      <c r="C15" s="32">
        <f>C16+C17+C18+C22+C25</f>
        <v>54461.2</v>
      </c>
      <c r="D15" s="32">
        <f>D16+D17+D18+D22+D25</f>
        <v>53936.4</v>
      </c>
      <c r="E15" s="20">
        <f t="shared" si="2"/>
        <v>99.036378192180862</v>
      </c>
    </row>
    <row r="16" spans="1:9" ht="26.25">
      <c r="A16" s="13"/>
      <c r="B16" s="17" t="s">
        <v>34</v>
      </c>
      <c r="C16" s="12">
        <f>2080.2+3672.3</f>
        <v>5752.5</v>
      </c>
      <c r="D16" s="20">
        <v>5752.5</v>
      </c>
      <c r="E16" s="20">
        <f t="shared" si="2"/>
        <v>100</v>
      </c>
    </row>
    <row r="17" spans="1:6" ht="39">
      <c r="A17" s="13"/>
      <c r="B17" s="17" t="s">
        <v>35</v>
      </c>
      <c r="C17" s="12">
        <v>6758.5</v>
      </c>
      <c r="D17" s="12">
        <v>6758.5</v>
      </c>
      <c r="E17" s="20">
        <f>D17/C17*100</f>
        <v>100</v>
      </c>
    </row>
    <row r="18" spans="1:6" ht="39">
      <c r="A18" s="13"/>
      <c r="B18" s="29" t="s">
        <v>48</v>
      </c>
      <c r="C18" s="39">
        <f>C19+C20+C21</f>
        <v>19255.5</v>
      </c>
      <c r="D18" s="39">
        <f>D19+D20+D21</f>
        <v>19254.900000000001</v>
      </c>
      <c r="E18" s="20">
        <f>D18/C18*100</f>
        <v>99.996884007166784</v>
      </c>
    </row>
    <row r="19" spans="1:6" ht="105" customHeight="1">
      <c r="A19" s="13"/>
      <c r="B19" s="24" t="s">
        <v>45</v>
      </c>
      <c r="C19" s="38">
        <v>18195.5</v>
      </c>
      <c r="D19" s="5">
        <v>18195.5</v>
      </c>
      <c r="E19" s="19">
        <f>D19/C19*100</f>
        <v>100</v>
      </c>
    </row>
    <row r="20" spans="1:6" ht="92.25" customHeight="1">
      <c r="A20" s="13"/>
      <c r="B20" s="24" t="s">
        <v>53</v>
      </c>
      <c r="C20" s="38">
        <v>60</v>
      </c>
      <c r="D20" s="5">
        <v>59.4</v>
      </c>
      <c r="E20" s="19">
        <f t="shared" si="2"/>
        <v>99</v>
      </c>
    </row>
    <row r="21" spans="1:6" ht="51.75" customHeight="1">
      <c r="A21" s="13"/>
      <c r="B21" s="26" t="s">
        <v>40</v>
      </c>
      <c r="C21" s="38">
        <v>1000</v>
      </c>
      <c r="D21" s="5">
        <v>1000</v>
      </c>
      <c r="E21" s="19">
        <f t="shared" si="2"/>
        <v>100</v>
      </c>
    </row>
    <row r="22" spans="1:6" ht="30" customHeight="1">
      <c r="A22" s="16"/>
      <c r="B22" s="28" t="s">
        <v>47</v>
      </c>
      <c r="C22" s="30">
        <f>C23+C24</f>
        <v>180.79999999999998</v>
      </c>
      <c r="D22" s="30">
        <f>D23+D24</f>
        <v>180.79999999999998</v>
      </c>
      <c r="E22" s="30">
        <f t="shared" si="2"/>
        <v>100</v>
      </c>
    </row>
    <row r="23" spans="1:6" ht="60.75" customHeight="1">
      <c r="A23" s="13"/>
      <c r="B23" s="25" t="s">
        <v>36</v>
      </c>
      <c r="C23" s="5">
        <v>23.7</v>
      </c>
      <c r="D23" s="5">
        <v>23.7</v>
      </c>
      <c r="E23" s="19">
        <f t="shared" si="2"/>
        <v>100</v>
      </c>
    </row>
    <row r="24" spans="1:6" ht="41.25" customHeight="1">
      <c r="A24" s="13"/>
      <c r="B24" s="25" t="s">
        <v>37</v>
      </c>
      <c r="C24" s="5">
        <v>157.1</v>
      </c>
      <c r="D24" s="5">
        <v>157.1</v>
      </c>
      <c r="E24" s="19">
        <f t="shared" si="2"/>
        <v>100</v>
      </c>
    </row>
    <row r="25" spans="1:6">
      <c r="A25" s="13"/>
      <c r="B25" s="14" t="s">
        <v>38</v>
      </c>
      <c r="C25" s="5">
        <v>22513.9</v>
      </c>
      <c r="D25" s="5">
        <v>21989.7</v>
      </c>
      <c r="E25" s="19">
        <f t="shared" si="2"/>
        <v>97.671660618551201</v>
      </c>
    </row>
    <row r="26" spans="1:6">
      <c r="A26" s="16" t="s">
        <v>44</v>
      </c>
      <c r="B26" s="17" t="s">
        <v>41</v>
      </c>
      <c r="C26" s="12">
        <v>20</v>
      </c>
      <c r="D26" s="12">
        <v>20</v>
      </c>
      <c r="E26" s="20">
        <f t="shared" si="2"/>
        <v>100</v>
      </c>
    </row>
    <row r="27" spans="1:6" ht="51.75">
      <c r="A27" s="16" t="s">
        <v>42</v>
      </c>
      <c r="B27" s="17" t="s">
        <v>29</v>
      </c>
      <c r="C27" s="12">
        <v>0</v>
      </c>
      <c r="D27" s="12">
        <v>0</v>
      </c>
      <c r="E27" s="40" t="s">
        <v>49</v>
      </c>
    </row>
    <row r="28" spans="1:6" ht="51.75">
      <c r="A28" s="16" t="s">
        <v>43</v>
      </c>
      <c r="B28" s="17" t="s">
        <v>39</v>
      </c>
      <c r="C28" s="12">
        <v>-682.7</v>
      </c>
      <c r="D28" s="12">
        <v>-682.7</v>
      </c>
      <c r="E28" s="20">
        <f t="shared" si="2"/>
        <v>100</v>
      </c>
    </row>
    <row r="29" spans="1:6">
      <c r="A29" s="16" t="s">
        <v>13</v>
      </c>
      <c r="B29" s="17" t="s">
        <v>14</v>
      </c>
      <c r="C29" s="12">
        <f>C30+C31+C32+C33+C34+C35+C36+C37</f>
        <v>69934.600000000006</v>
      </c>
      <c r="D29" s="12">
        <f>D30+D31+D32+D33+D34+D35+D36+D37</f>
        <v>69281.900000000009</v>
      </c>
      <c r="E29" s="20">
        <f t="shared" si="2"/>
        <v>99.066699459209033</v>
      </c>
      <c r="F29" s="9"/>
    </row>
    <row r="30" spans="1:6">
      <c r="A30" s="13" t="s">
        <v>15</v>
      </c>
      <c r="B30" s="14" t="s">
        <v>16</v>
      </c>
      <c r="C30" s="5">
        <v>18505.2</v>
      </c>
      <c r="D30" s="5">
        <v>18405.2</v>
      </c>
      <c r="E30" s="19">
        <f t="shared" si="2"/>
        <v>99.459611352484714</v>
      </c>
    </row>
    <row r="31" spans="1:6">
      <c r="A31" s="13"/>
      <c r="B31" s="14" t="s">
        <v>17</v>
      </c>
      <c r="C31" s="5">
        <v>157.1</v>
      </c>
      <c r="D31" s="5">
        <v>157.1</v>
      </c>
      <c r="E31" s="19">
        <f t="shared" si="2"/>
        <v>100</v>
      </c>
    </row>
    <row r="32" spans="1:6" ht="26.25">
      <c r="A32" s="13"/>
      <c r="B32" s="14" t="s">
        <v>18</v>
      </c>
      <c r="C32" s="19">
        <v>177</v>
      </c>
      <c r="D32" s="19">
        <v>177</v>
      </c>
      <c r="E32" s="19">
        <f t="shared" si="2"/>
        <v>100</v>
      </c>
    </row>
    <row r="33" spans="1:5">
      <c r="A33" s="13"/>
      <c r="B33" s="14" t="s">
        <v>19</v>
      </c>
      <c r="C33" s="19">
        <v>3442</v>
      </c>
      <c r="D33" s="5">
        <v>3314.9</v>
      </c>
      <c r="E33" s="19">
        <f t="shared" si="2"/>
        <v>96.307379430563628</v>
      </c>
    </row>
    <row r="34" spans="1:5">
      <c r="A34" s="13"/>
      <c r="B34" s="14" t="s">
        <v>20</v>
      </c>
      <c r="C34" s="5">
        <v>43607.199999999997</v>
      </c>
      <c r="D34" s="5">
        <v>43182.3</v>
      </c>
      <c r="E34" s="19">
        <f t="shared" si="2"/>
        <v>99.025619622447678</v>
      </c>
    </row>
    <row r="35" spans="1:5">
      <c r="A35" s="13"/>
      <c r="B35" s="14" t="s">
        <v>21</v>
      </c>
      <c r="C35" s="19">
        <v>47</v>
      </c>
      <c r="D35" s="19">
        <v>47</v>
      </c>
      <c r="E35" s="19">
        <f t="shared" si="2"/>
        <v>100</v>
      </c>
    </row>
    <row r="36" spans="1:5">
      <c r="A36" s="13"/>
      <c r="B36" s="14" t="s">
        <v>22</v>
      </c>
      <c r="C36" s="5">
        <v>3981.3</v>
      </c>
      <c r="D36" s="5">
        <v>3980.6</v>
      </c>
      <c r="E36" s="19">
        <f t="shared" si="2"/>
        <v>99.982417803230092</v>
      </c>
    </row>
    <row r="37" spans="1:5">
      <c r="A37" s="13"/>
      <c r="B37" s="14" t="s">
        <v>23</v>
      </c>
      <c r="C37" s="5">
        <v>17.8</v>
      </c>
      <c r="D37" s="5">
        <v>17.8</v>
      </c>
      <c r="E37" s="19">
        <f t="shared" si="2"/>
        <v>100</v>
      </c>
    </row>
    <row r="38" spans="1:5" ht="33.75" customHeight="1">
      <c r="A38" s="33" t="s">
        <v>24</v>
      </c>
      <c r="B38" s="34"/>
      <c r="C38" s="19">
        <f>C4-C29</f>
        <v>-13033.300000000003</v>
      </c>
      <c r="D38" s="5">
        <f>D4-D29</f>
        <v>-12817.400000000001</v>
      </c>
      <c r="E38" s="19"/>
    </row>
    <row r="39" spans="1:5">
      <c r="A39" s="10" t="s">
        <v>25</v>
      </c>
      <c r="B39" s="14" t="s">
        <v>27</v>
      </c>
      <c r="C39" s="22">
        <f>C4-C29</f>
        <v>-13033.300000000003</v>
      </c>
      <c r="D39" s="22">
        <f>D4-D29</f>
        <v>-12817.400000000001</v>
      </c>
      <c r="E39" s="21"/>
    </row>
    <row r="40" spans="1:5">
      <c r="A40" s="18"/>
      <c r="B40" s="14" t="s">
        <v>51</v>
      </c>
      <c r="C40" s="5">
        <v>323.5</v>
      </c>
      <c r="D40" s="5"/>
      <c r="E40" s="5"/>
    </row>
    <row r="41" spans="1:5">
      <c r="A41" s="6"/>
      <c r="B41" s="8"/>
    </row>
    <row r="42" spans="1:5">
      <c r="A42" s="6"/>
      <c r="B42" s="8"/>
    </row>
    <row r="43" spans="1:5">
      <c r="A43" s="35" t="s">
        <v>28</v>
      </c>
      <c r="B43" s="36"/>
      <c r="D43" s="7" t="s">
        <v>26</v>
      </c>
    </row>
    <row r="44" spans="1:5">
      <c r="A44" s="6"/>
      <c r="B44" s="8"/>
    </row>
    <row r="45" spans="1:5">
      <c r="A45" s="2"/>
      <c r="B45" s="1"/>
    </row>
    <row r="46" spans="1:5">
      <c r="A46" s="2"/>
      <c r="B46" s="1"/>
    </row>
    <row r="47" spans="1:5">
      <c r="A47" s="2"/>
      <c r="B47" s="1"/>
    </row>
  </sheetData>
  <mergeCells count="3">
    <mergeCell ref="A38:B38"/>
    <mergeCell ref="A43:B43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квартал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2021-03-23T07:01:07Z</dcterms:modified>
</cp:coreProperties>
</file>