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525" windowWidth="14805" windowHeight="7590"/>
  </bookViews>
  <sheets>
    <sheet name="Лист1" sheetId="3" r:id="rId1"/>
  </sheets>
  <calcPr calcId="125725"/>
</workbook>
</file>

<file path=xl/calcChain.xml><?xml version="1.0" encoding="utf-8"?>
<calcChain xmlns="http://schemas.openxmlformats.org/spreadsheetml/2006/main">
  <c r="E47" i="3"/>
  <c r="E48"/>
  <c r="E57"/>
  <c r="D26"/>
  <c r="C26"/>
  <c r="C23" l="1"/>
  <c r="C10"/>
  <c r="E59" l="1"/>
  <c r="D58"/>
  <c r="C58"/>
  <c r="C55"/>
  <c r="D55"/>
  <c r="E55" s="1"/>
  <c r="E56"/>
  <c r="E58" l="1"/>
  <c r="D28" l="1"/>
  <c r="C28"/>
  <c r="D33"/>
  <c r="C33"/>
  <c r="E32"/>
  <c r="C18"/>
  <c r="C16" s="1"/>
  <c r="C15" s="1"/>
  <c r="C21"/>
  <c r="C38"/>
  <c r="C42"/>
  <c r="C41" s="1"/>
  <c r="C46"/>
  <c r="C50"/>
  <c r="C52"/>
  <c r="C44" l="1"/>
  <c r="C37" s="1"/>
  <c r="C36" s="1"/>
  <c r="C45"/>
  <c r="C20"/>
  <c r="D46"/>
  <c r="D45" s="1"/>
  <c r="E11"/>
  <c r="E12"/>
  <c r="E13"/>
  <c r="E14"/>
  <c r="E17"/>
  <c r="E19"/>
  <c r="E22"/>
  <c r="E24"/>
  <c r="E25"/>
  <c r="E27"/>
  <c r="E29"/>
  <c r="E30"/>
  <c r="E31"/>
  <c r="E35"/>
  <c r="E39"/>
  <c r="E40"/>
  <c r="E43"/>
  <c r="E49"/>
  <c r="E51"/>
  <c r="E53"/>
  <c r="E54"/>
  <c r="C9"/>
  <c r="C7"/>
  <c r="D18"/>
  <c r="E18" s="1"/>
  <c r="D7"/>
  <c r="D10"/>
  <c r="D9" s="1"/>
  <c r="D21"/>
  <c r="E21" s="1"/>
  <c r="D23"/>
  <c r="E23" s="1"/>
  <c r="E26"/>
  <c r="E33"/>
  <c r="D38"/>
  <c r="E38" s="1"/>
  <c r="D41"/>
  <c r="E41" s="1"/>
  <c r="E46" l="1"/>
  <c r="D16"/>
  <c r="D15" s="1"/>
  <c r="E15" s="1"/>
  <c r="E45"/>
  <c r="E9"/>
  <c r="E7"/>
  <c r="E42"/>
  <c r="E34"/>
  <c r="E16"/>
  <c r="E10"/>
  <c r="E8"/>
  <c r="C6"/>
  <c r="E28"/>
  <c r="D20"/>
  <c r="D6" l="1"/>
  <c r="E6" s="1"/>
  <c r="E20"/>
  <c r="C5"/>
  <c r="D52" l="1"/>
  <c r="E52" s="1"/>
  <c r="D50" l="1"/>
  <c r="D44" l="1"/>
  <c r="E44" s="1"/>
  <c r="E50"/>
  <c r="D37"/>
  <c r="D36" s="1"/>
  <c r="E37" l="1"/>
  <c r="E36"/>
  <c r="D5" l="1"/>
  <c r="E5" s="1"/>
</calcChain>
</file>

<file path=xl/sharedStrings.xml><?xml version="1.0" encoding="utf-8"?>
<sst xmlns="http://schemas.openxmlformats.org/spreadsheetml/2006/main" count="116" uniqueCount="112">
  <si>
    <t>Код бюджетной классификации Российской Федерации</t>
  </si>
  <si>
    <t>ВСЕГО ДОХОДОВ</t>
  </si>
  <si>
    <t>000 8 50 00000 00 0000 000</t>
  </si>
  <si>
    <t>000 1 00 00000 00 0000 000</t>
  </si>
  <si>
    <t>000 1 01 00000 00 0000 000</t>
  </si>
  <si>
    <t>000 1 06 00000 00 0000 000</t>
  </si>
  <si>
    <t>Налоги на имущество</t>
  </si>
  <si>
    <t>000 1 08 00000 00 0000 000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</si>
  <si>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</si>
  <si>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</si>
  <si>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000 1 13 00000 00 0000 000</t>
  </si>
  <si>
    <t>000 2 00 00000 00 0000 000</t>
  </si>
  <si>
    <t>000 2 02 00000 00 0000 000</t>
  </si>
  <si>
    <t>000 2 02 20000 00 0000 150</t>
  </si>
  <si>
    <t>Субсидии бюджетам бюджетной системы Российской Федерации (межбюджетные субсидии)</t>
  </si>
  <si>
    <t>000 2 02 30000 00 0000 150</t>
  </si>
  <si>
    <t>Субвенции бюджетам бюджетной системы Российской Федерации</t>
  </si>
  <si>
    <t>000 2 02 40000 00 0000 150</t>
  </si>
  <si>
    <t>Иные межбюджетные трансферты</t>
  </si>
  <si>
    <t>Отклонение                                                 ("+" рост,                                                                 "-" снижение к аналогичному периоду прошлого года), тыс.руб.</t>
  </si>
  <si>
    <t>Наименование сатьи дохода</t>
  </si>
  <si>
    <t>Налог, взимаемый с налогоплательщиков, выбравших в качестве объекта налогообложения доходы</t>
  </si>
  <si>
    <t>НАЛОГОВЫЕ И НЕНАЛОГОВЫЕ ДОХОДЫ</t>
  </si>
  <si>
    <t>НАЛОГИ НА ПРИБЫЛЬ, ДОХОДЫ</t>
  </si>
  <si>
    <t>000 1 01 02000 01 0000 110</t>
  </si>
  <si>
    <t>Налог на доходы физических лиц</t>
  </si>
  <si>
    <t xml:space="preserve">0001 03 00000 00 0000 000
</t>
  </si>
  <si>
    <t>НАЛОГИ НА ТОВАРЫ (РАБОТЫ, УСЛУГИ), РЕАЛИЗУЕМЫЕ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</si>
  <si>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</si>
  <si>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</si>
  <si>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</si>
  <si>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</si>
  <si>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000 1 05 00000 00 0000 110</t>
  </si>
  <si>
    <t>НАЛОГ НА СОВОКУПНЫЙ ДОХОД</t>
  </si>
  <si>
    <t>000 1 05 01000 00 0000 110</t>
  </si>
  <si>
    <t xml:space="preserve">Налог, взимаемый в связи с применением упрощенной системы налогообложения
</t>
  </si>
  <si>
    <t>182 1 05 01010 01 0000 110</t>
  </si>
  <si>
    <t>182 1 05 01020 01 0000 110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</si>
  <si>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</si>
  <si>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</si>
  <si>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</si>
  <si>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000 1 06 01000 00 0000 110</t>
  </si>
  <si>
    <t>Налог на имущество физических лиц</t>
  </si>
  <si>
    <t>182 1 06 01030 10 0000 110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</si>
  <si>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</si>
  <si>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000 1 06 06000  00 0000 110</t>
  </si>
  <si>
    <t xml:space="preserve">Земельный налог </t>
  </si>
  <si>
    <t>182 1 06 06033 10 0000 110</t>
  </si>
  <si>
    <t>Земельный налог с организаций, обладающих земельным участком, расположенным в границах сельских поселений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</si>
  <si>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</si>
  <si>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</si>
  <si>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</t>
  </si>
  <si>
    <t>660 1 08 04020 01 0000 110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</si>
  <si>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</si>
  <si>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</si>
  <si>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660 1 11 05025 10 0000 120</t>
  </si>
  <si>
    <t>660 1 11 05075 10 0000 120</t>
  </si>
  <si>
    <t>Доходы от сдачи в аренду имущества, составляющего казну сельских поселений (за исключением земельных участков)</t>
  </si>
  <si>
    <t>000 1 11 09045 10 0000 120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</si>
  <si>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</si>
  <si>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ДОХОДЫ ОТ ОКАЗАНИЯ ПЛАТНЫХ УСЛУГ (РАБОТ) И КОМПЕНСАЦИИ  ЗАТРАТ ГОСУДАРСТВА</t>
  </si>
  <si>
    <t xml:space="preserve">660 1 13 02065 10 0000 130 
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</si>
  <si>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</si>
  <si>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</si>
  <si>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</si>
  <si>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</si>
  <si>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660 2 02 29999 10 0000 150</t>
  </si>
  <si>
    <t>000 2 02 30024 00 0000 150</t>
  </si>
  <si>
    <t>Субвенции местным бюджетам на выполнение передаваемых полномочий субъектов Российской Федерации</t>
  </si>
  <si>
    <t>660 2 02 30024 10 0000 150</t>
  </si>
  <si>
    <t xml:space="preserve">Субвенции бюджетам сельских поселений на выполнение передаваемых полномочий субъектов Российской Федерации в т.ч: 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</si>
  <si>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</si>
  <si>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000 2 02 35118 00 0000 150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</si>
  <si>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</si>
  <si>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660 2 02 35118 10 0000 150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</si>
  <si>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</si>
  <si>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660 2 02 40014 10 0000 150</t>
  </si>
  <si>
    <t>660 2 02 49999 10 0000 150</t>
  </si>
  <si>
    <t>Прочие межбюджетные трансферты, передаваемые бюджетам сельских поселений</t>
  </si>
  <si>
    <t xml:space="preserve">0001 03 02000 01 0000 110
</t>
  </si>
  <si>
    <t>Акцизы по подакцизным товарам (продукции), производимым на территории Российской Федерации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</si>
  <si>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</si>
  <si>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660 2 02 16001 10 0000 150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</si>
  <si>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</si>
  <si>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100 1 03 02231 01 0000 110</t>
  </si>
  <si>
    <t>100 1 03 02241 01 0000 110</t>
  </si>
  <si>
    <t>100 1 03 02251 01 0000 110</t>
  </si>
  <si>
    <t>100 1 03 02261 01 0000 110</t>
  </si>
  <si>
    <t>Дотации бюджетам сельских поселений на выравнивание бюджетной обеспеченности из бюджетов муниципальных районов</t>
  </si>
  <si>
    <t>660 2 02 15001 00 0000150</t>
  </si>
  <si>
    <t>000 2 19 00000 00 0000 000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</si>
  <si>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</si>
  <si>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660 2 18 60010 10 0000  150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</si>
  <si>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</si>
  <si>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Субсидии местным бюджетам на оказание финансовой поддержки бюджетам муниципальных образований на строительство (приобретение) объектов муниципальной собственности в целях переселения граждан, проживающих в жилых домах, непригодных для проживания и/или с высоким уровнем износа</t>
  </si>
  <si>
    <t>660 2 02 20077 10 0000 150</t>
  </si>
  <si>
    <t xml:space="preserve">  Субсидии местным бюджетам на софинансирование расходных обязательств по содержанию на территории Ненецкого автономного округа мест захоронения участников Великой Отечественной войны, ветеранов боевых действий, участников локальных войн и вооруженных конфликтов.</t>
  </si>
  <si>
    <t>Субвенции местным бюджетам на осуществление  государственного полномочия Ненецкого автономного округа по предоставлению единовременной выплаты пенсионерам на капитальный ремонт находящегося в их собственности жилого помещения</t>
  </si>
  <si>
    <t>Субвенции местным бюджетам на осуществление отдельных государственных полномочий по предоставлению гражданам компенсационных выплат в целях создания дополнительных условий для расселения граждан из жилых помещений в домах, признанных аварийными</t>
  </si>
  <si>
    <t>660 1 11 09080 10 0000 120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</si>
  <si>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</si>
  <si>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Доходы, поступающие в порядке возмещения расходов, понесенных в связи с эксплуатацией имущества сельских поселений</t>
  </si>
  <si>
    <t>Прочие доходы от компенсации затрат бюджетов сельских поселений</t>
  </si>
  <si>
    <t>660 1 13 02995 10 0000 130</t>
  </si>
  <si>
    <t>ВОЗВРАТ ОСТАТКОВ СУБСИДИЙ, СУБВЕНЦИЙ И ИНЫХ МЕЖБЮДЖЕТНЫХ ТРАНСФЕРТОВ, ИМЕЮЩИХ ЦЕЛЕВОЕ НАЗНАЧЕНИЕ, ПРОШЛЫХ ЛЕТ</t>
  </si>
  <si>
    <t>660  2 19 60010 10 0000  150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</si>
  <si>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</si>
  <si>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Аналитические данные о поступлении доходов в местный бюджет по видам доходов за девять месяцев 2025 года в сравнении с соответствующим периодом прошлого года</t>
  </si>
  <si>
    <t>Фактически поступило за девять месяцев 2024 года, тыс.руб.</t>
  </si>
  <si>
    <t>Фактически поступило за девять месяцев 2025 года, тыс.руб.</t>
  </si>
  <si>
    <t>Прочие безвозмездные поступления в бюджеты сельских поселений</t>
  </si>
  <si>
    <t>660 2 07 05030 10 0000 150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</si>
</sst>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_р_._-;_-@_-"/>
    <numFmt numFmtId="165" formatCode="_-* #,##0.0_р_._-;\-* #,##0.0_р_._-;_-* &quot;-&quot;??_р_.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165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Border="1" applyAlignment="1">
      <alignment horizontal="center" wrapText="1"/>
    </xf>
    <xf numFmtId="0" fontId="5" fillId="0" borderId="0" xfId="0" applyFont="1" applyFill="1"/>
    <xf numFmtId="0" fontId="5" fillId="2" borderId="0" xfId="0" applyFont="1" applyFill="1"/>
    <xf numFmtId="0" fontId="6" fillId="0" borderId="0" xfId="0" applyFont="1" applyFill="1"/>
    <xf numFmtId="0" fontId="6" fillId="2" borderId="0" xfId="0" applyFont="1" applyFill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3" fillId="2" borderId="1" xfId="0" applyFont="1" applyFill="1" applyBorder="1"/>
    <xf numFmtId="3" fontId="3" fillId="2" borderId="2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left"/>
    </xf>
    <xf numFmtId="3" fontId="3" fillId="2" borderId="2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3" fontId="2" fillId="2" borderId="2" xfId="0" applyNumberFormat="1" applyFont="1" applyFill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3" fillId="2" borderId="4" xfId="0" applyFont="1" applyFill="1" applyBorder="1"/>
    <xf numFmtId="3" fontId="2" fillId="2" borderId="3" xfId="0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/>
    <xf numFmtId="0" fontId="3" fillId="2" borderId="5" xfId="0" applyFont="1" applyFill="1" applyBorder="1"/>
    <xf numFmtId="0" fontId="3" fillId="2" borderId="4" xfId="0" applyFont="1" applyFill="1" applyBorder="1" applyAlignment="1">
      <alignment wrapText="1"/>
    </xf>
    <xf numFmtId="3" fontId="2" fillId="2" borderId="4" xfId="0" applyNumberFormat="1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justify" vertical="top" wrapText="1"/>
    </xf>
    <xf numFmtId="0" fontId="2" fillId="2" borderId="4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0" xfId="0" applyFont="1" applyFill="1" applyAlignment="1">
      <alignment wrapText="1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wrapText="1"/>
    </xf>
    <xf numFmtId="0" fontId="3" fillId="2" borderId="3" xfId="0" applyFont="1" applyFill="1" applyBorder="1"/>
    <xf numFmtId="0" fontId="3" fillId="2" borderId="2" xfId="0" applyFont="1" applyFill="1" applyBorder="1" applyAlignment="1">
      <alignment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4" fontId="3" fillId="2" borderId="1" xfId="0" applyNumberFormat="1" applyFont="1" applyFill="1" applyBorder="1"/>
    <xf numFmtId="4" fontId="2" fillId="2" borderId="1" xfId="0" applyNumberFormat="1" applyFont="1" applyFill="1" applyBorder="1"/>
    <xf numFmtId="0" fontId="8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2" fillId="2" borderId="4" xfId="0" applyFont="1" applyFill="1" applyBorder="1" applyAlignment="1">
      <alignment horizontal="center" wrapText="1"/>
    </xf>
    <xf numFmtId="0" fontId="11" fillId="2" borderId="3" xfId="0" applyFont="1" applyFill="1" applyBorder="1" applyAlignment="1"/>
    <xf numFmtId="0" fontId="12" fillId="2" borderId="1" xfId="2" applyFont="1" applyFill="1" applyBorder="1" applyAlignment="1">
      <alignment horizontal="left" wrapText="1"/>
    </xf>
    <xf numFmtId="0" fontId="13" fillId="2" borderId="1" xfId="0" applyFont="1" applyFill="1" applyBorder="1" applyAlignment="1"/>
    <xf numFmtId="0" fontId="9" fillId="2" borderId="1" xfId="2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H415"/>
  <sheetViews>
    <sheetView tabSelected="1" topLeftCell="A52" workbookViewId="0">
      <selection activeCell="K66" sqref="K66:L66"/>
    </sheetView>
  </sheetViews>
  <sheetFormatPr defaultColWidth="9.140625" defaultRowHeight="15"/>
  <cols>
    <col min="1" max="1" width="27.5703125" style="10" customWidth="1"/>
    <col min="2" max="2" width="48.7109375" style="5" customWidth="1"/>
    <col min="3" max="3" width="15.85546875" style="5" customWidth="1"/>
    <col min="4" max="4" width="15.85546875" style="9" customWidth="1"/>
    <col min="5" max="5" width="15.85546875" style="5" customWidth="1"/>
    <col min="6" max="97" width="9.140625" style="5" customWidth="1"/>
    <col min="98" max="16384" width="9.140625" style="5"/>
  </cols>
  <sheetData>
    <row r="1" spans="1:5">
      <c r="A1" s="63"/>
      <c r="B1" s="63"/>
      <c r="D1" s="11"/>
    </row>
    <row r="2" spans="1:5" ht="30" customHeight="1">
      <c r="A2" s="64" t="s">
        <v>107</v>
      </c>
      <c r="B2" s="64"/>
      <c r="C2" s="64"/>
      <c r="D2" s="64"/>
      <c r="E2" s="64"/>
    </row>
    <row r="3" spans="1:5">
      <c r="A3" s="6"/>
      <c r="B3" s="6"/>
      <c r="D3" s="12"/>
    </row>
    <row r="4" spans="1:5" ht="113.25" customHeight="1">
      <c r="A4" s="4" t="s">
        <v>0</v>
      </c>
      <c r="B4" s="4" t="s">
        <v>20</v>
      </c>
      <c r="C4" s="44" t="s">
        <v>108</v>
      </c>
      <c r="D4" s="44" t="s">
        <v>109</v>
      </c>
      <c r="E4" s="1" t="s">
        <v>19</v>
      </c>
    </row>
    <row r="5" spans="1:5" s="7" customFormat="1" ht="14.25" customHeight="1">
      <c r="A5" s="2" t="s">
        <v>2</v>
      </c>
      <c r="B5" s="3" t="s">
        <v>1</v>
      </c>
      <c r="C5" s="45">
        <f>C6+C36</f>
        <v>77177.599999999991</v>
      </c>
      <c r="D5" s="45">
        <f>D6+D36</f>
        <v>255764</v>
      </c>
      <c r="E5" s="45">
        <f>D5-C5</f>
        <v>178586.40000000002</v>
      </c>
    </row>
    <row r="6" spans="1:5" s="7" customFormat="1" ht="14.25" customHeight="1">
      <c r="A6" s="13" t="s">
        <v>3</v>
      </c>
      <c r="B6" s="13" t="s">
        <v>22</v>
      </c>
      <c r="C6" s="46">
        <f>C7+C26+C28+C20+C33+C9+C15</f>
        <v>3620.4</v>
      </c>
      <c r="D6" s="46">
        <f>D7+D26+D28+D20+D33+D9+D15</f>
        <v>4560.2000000000007</v>
      </c>
      <c r="E6" s="45">
        <f t="shared" ref="E6:E57" si="0">D6-C6</f>
        <v>939.80000000000064</v>
      </c>
    </row>
    <row r="7" spans="1:5" s="8" customFormat="1" ht="14.25">
      <c r="A7" s="13" t="s">
        <v>4</v>
      </c>
      <c r="B7" s="13" t="s">
        <v>23</v>
      </c>
      <c r="C7" s="46">
        <f>C8</f>
        <v>927.7</v>
      </c>
      <c r="D7" s="46">
        <f>D8</f>
        <v>1098.3</v>
      </c>
      <c r="E7" s="45">
        <f t="shared" si="0"/>
        <v>170.59999999999991</v>
      </c>
    </row>
    <row r="8" spans="1:5">
      <c r="A8" s="14" t="s">
        <v>24</v>
      </c>
      <c r="B8" s="13" t="s">
        <v>25</v>
      </c>
      <c r="C8" s="46">
        <v>927.7</v>
      </c>
      <c r="D8" s="46">
        <v>1098.3</v>
      </c>
      <c r="E8" s="45">
        <f t="shared" si="0"/>
        <v>170.59999999999991</v>
      </c>
    </row>
    <row r="9" spans="1:5" ht="49.5" customHeight="1">
      <c r="A9" s="18" t="s">
        <v>26</v>
      </c>
      <c r="B9" s="19" t="s">
        <v>27</v>
      </c>
      <c r="C9" s="46">
        <f>C10</f>
        <v>606.4</v>
      </c>
      <c r="D9" s="46">
        <f>D10</f>
        <v>694</v>
      </c>
      <c r="E9" s="45">
        <f t="shared" si="0"/>
        <v>87.600000000000023</v>
      </c>
    </row>
    <row r="10" spans="1:5" s="8" customFormat="1" ht="34.5" customHeight="1">
      <c r="A10" s="20" t="s">
        <v>79</v>
      </c>
      <c r="B10" s="16" t="s">
        <v>80</v>
      </c>
      <c r="C10" s="47">
        <f>C11+C12+C13+C14</f>
        <v>606.4</v>
      </c>
      <c r="D10" s="47">
        <f>D11+D12+D13+D14</f>
        <v>694</v>
      </c>
      <c r="E10" s="54">
        <f t="shared" si="0"/>
        <v>87.600000000000023</v>
      </c>
    </row>
    <row r="11" spans="1:5" s="8" customFormat="1" ht="90">
      <c r="A11" s="20" t="s">
        <v>84</v>
      </c>
      <c r="B11" s="16" t="s">
        <v>28</v>
      </c>
      <c r="C11" s="47">
        <v>314.7</v>
      </c>
      <c r="D11" s="47">
        <v>351.2</v>
      </c>
      <c r="E11" s="54">
        <f t="shared" si="0"/>
        <v>36.5</v>
      </c>
    </row>
    <row r="12" spans="1:5" ht="105">
      <c r="A12" s="20" t="s">
        <v>85</v>
      </c>
      <c r="B12" s="16" t="s">
        <v>29</v>
      </c>
      <c r="C12" s="47">
        <v>1.8</v>
      </c>
      <c r="D12" s="47">
        <v>2.1</v>
      </c>
      <c r="E12" s="54">
        <f t="shared" si="0"/>
        <v>0.30000000000000004</v>
      </c>
    </row>
    <row r="13" spans="1:5" ht="90">
      <c r="A13" s="20" t="s">
        <v>86</v>
      </c>
      <c r="B13" s="16" t="s">
        <v>30</v>
      </c>
      <c r="C13" s="47">
        <v>330.5</v>
      </c>
      <c r="D13" s="47">
        <v>376.5</v>
      </c>
      <c r="E13" s="54">
        <f t="shared" si="0"/>
        <v>46</v>
      </c>
    </row>
    <row r="14" spans="1:5" ht="90">
      <c r="A14" s="20" t="s">
        <v>87</v>
      </c>
      <c r="B14" s="16" t="s">
        <v>31</v>
      </c>
      <c r="C14" s="47">
        <v>-40.6</v>
      </c>
      <c r="D14" s="47">
        <v>-35.799999999999997</v>
      </c>
      <c r="E14" s="54">
        <f t="shared" si="0"/>
        <v>4.8000000000000043</v>
      </c>
    </row>
    <row r="15" spans="1:5">
      <c r="A15" s="14" t="s">
        <v>32</v>
      </c>
      <c r="B15" s="19" t="s">
        <v>33</v>
      </c>
      <c r="C15" s="46">
        <f>C16</f>
        <v>611</v>
      </c>
      <c r="D15" s="46">
        <f>D16</f>
        <v>789.90000000000009</v>
      </c>
      <c r="E15" s="45">
        <f t="shared" si="0"/>
        <v>178.90000000000009</v>
      </c>
    </row>
    <row r="16" spans="1:5" s="8" customFormat="1" ht="45">
      <c r="A16" s="17" t="s">
        <v>34</v>
      </c>
      <c r="B16" s="21" t="s">
        <v>35</v>
      </c>
      <c r="C16" s="47">
        <f>C17+C18</f>
        <v>611</v>
      </c>
      <c r="D16" s="47">
        <f>D17+D18</f>
        <v>789.90000000000009</v>
      </c>
      <c r="E16" s="54">
        <f t="shared" si="0"/>
        <v>178.90000000000009</v>
      </c>
    </row>
    <row r="17" spans="1:112" s="8" customFormat="1" ht="45">
      <c r="A17" s="17" t="s">
        <v>36</v>
      </c>
      <c r="B17" s="16" t="s">
        <v>21</v>
      </c>
      <c r="C17" s="47">
        <v>550.20000000000005</v>
      </c>
      <c r="D17" s="47">
        <v>705.7</v>
      </c>
      <c r="E17" s="54">
        <f t="shared" si="0"/>
        <v>155.5</v>
      </c>
    </row>
    <row r="18" spans="1:112" ht="45">
      <c r="A18" s="17" t="s">
        <v>37</v>
      </c>
      <c r="B18" s="16" t="s">
        <v>38</v>
      </c>
      <c r="C18" s="47">
        <f>C19</f>
        <v>60.8</v>
      </c>
      <c r="D18" s="47">
        <f>D19</f>
        <v>84.2</v>
      </c>
      <c r="E18" s="54">
        <f t="shared" si="0"/>
        <v>23.400000000000006</v>
      </c>
    </row>
    <row r="19" spans="1:112" ht="75">
      <c r="A19" s="17" t="s">
        <v>39</v>
      </c>
      <c r="B19" s="16" t="s">
        <v>40</v>
      </c>
      <c r="C19" s="47">
        <v>60.8</v>
      </c>
      <c r="D19" s="47">
        <v>84.2</v>
      </c>
      <c r="E19" s="54">
        <f t="shared" si="0"/>
        <v>23.400000000000006</v>
      </c>
    </row>
    <row r="20" spans="1:112">
      <c r="A20" s="14" t="s">
        <v>5</v>
      </c>
      <c r="B20" s="13" t="s">
        <v>6</v>
      </c>
      <c r="C20" s="46">
        <f>C21+C23</f>
        <v>188.3</v>
      </c>
      <c r="D20" s="46">
        <f>D21+D23</f>
        <v>161.79999999999998</v>
      </c>
      <c r="E20" s="45">
        <f t="shared" si="0"/>
        <v>-26.500000000000028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</row>
    <row r="21" spans="1:112" s="8" customFormat="1">
      <c r="A21" s="23" t="s">
        <v>41</v>
      </c>
      <c r="B21" s="30" t="s">
        <v>42</v>
      </c>
      <c r="C21" s="48">
        <f>C22</f>
        <v>55.8</v>
      </c>
      <c r="D21" s="48">
        <f>D22</f>
        <v>35.6</v>
      </c>
      <c r="E21" s="54">
        <f t="shared" si="0"/>
        <v>-20.199999999999996</v>
      </c>
    </row>
    <row r="22" spans="1:112" ht="60">
      <c r="A22" s="23" t="s">
        <v>43</v>
      </c>
      <c r="B22" s="24" t="s">
        <v>44</v>
      </c>
      <c r="C22" s="48">
        <v>55.8</v>
      </c>
      <c r="D22" s="48">
        <v>35.6</v>
      </c>
      <c r="E22" s="54">
        <f t="shared" si="0"/>
        <v>-20.199999999999996</v>
      </c>
    </row>
    <row r="23" spans="1:112">
      <c r="A23" s="15" t="s">
        <v>45</v>
      </c>
      <c r="B23" s="30" t="s">
        <v>46</v>
      </c>
      <c r="C23" s="48">
        <f>C24+C25</f>
        <v>132.5</v>
      </c>
      <c r="D23" s="48">
        <f>D24+D25</f>
        <v>126.19999999999999</v>
      </c>
      <c r="E23" s="54">
        <f t="shared" si="0"/>
        <v>-6.3000000000000114</v>
      </c>
    </row>
    <row r="24" spans="1:112" ht="45">
      <c r="A24" s="25" t="s">
        <v>47</v>
      </c>
      <c r="B24" s="24" t="s">
        <v>48</v>
      </c>
      <c r="C24" s="48">
        <v>57.1</v>
      </c>
      <c r="D24" s="48">
        <v>75.599999999999994</v>
      </c>
      <c r="E24" s="54">
        <f t="shared" si="0"/>
        <v>18.499999999999993</v>
      </c>
    </row>
    <row r="25" spans="1:112" ht="45">
      <c r="A25" s="25" t="s">
        <v>49</v>
      </c>
      <c r="B25" s="24" t="s">
        <v>50</v>
      </c>
      <c r="C25" s="48">
        <v>75.400000000000006</v>
      </c>
      <c r="D25" s="48">
        <v>50.6</v>
      </c>
      <c r="E25" s="54">
        <f t="shared" si="0"/>
        <v>-24.800000000000004</v>
      </c>
    </row>
    <row r="26" spans="1:112" ht="24" customHeight="1">
      <c r="A26" s="18" t="s">
        <v>7</v>
      </c>
      <c r="B26" s="19" t="s">
        <v>51</v>
      </c>
      <c r="C26" s="49">
        <f>C27</f>
        <v>6.2</v>
      </c>
      <c r="D26" s="49">
        <f>D27</f>
        <v>6.4</v>
      </c>
      <c r="E26" s="45">
        <f t="shared" si="0"/>
        <v>0.20000000000000018</v>
      </c>
    </row>
    <row r="27" spans="1:112" ht="90">
      <c r="A27" s="28" t="s">
        <v>52</v>
      </c>
      <c r="B27" s="29" t="s">
        <v>53</v>
      </c>
      <c r="C27" s="48">
        <v>6.2</v>
      </c>
      <c r="D27" s="48">
        <v>6.4</v>
      </c>
      <c r="E27" s="54">
        <f t="shared" si="0"/>
        <v>0.20000000000000018</v>
      </c>
    </row>
    <row r="28" spans="1:112" ht="43.5">
      <c r="A28" s="13" t="s">
        <v>8</v>
      </c>
      <c r="B28" s="27" t="s">
        <v>9</v>
      </c>
      <c r="C28" s="49">
        <f>C29+C30+C31+C32</f>
        <v>1061.8</v>
      </c>
      <c r="D28" s="49">
        <f>D29+D30+D31+D32</f>
        <v>1191.9000000000001</v>
      </c>
      <c r="E28" s="45">
        <f t="shared" si="0"/>
        <v>130.10000000000014</v>
      </c>
    </row>
    <row r="29" spans="1:112" ht="90">
      <c r="A29" s="30" t="s">
        <v>55</v>
      </c>
      <c r="B29" s="24" t="s">
        <v>54</v>
      </c>
      <c r="C29" s="48">
        <v>359.1</v>
      </c>
      <c r="D29" s="48">
        <v>139.6</v>
      </c>
      <c r="E29" s="54">
        <f t="shared" si="0"/>
        <v>-219.50000000000003</v>
      </c>
    </row>
    <row r="30" spans="1:112" s="8" customFormat="1" ht="45">
      <c r="A30" s="31" t="s">
        <v>56</v>
      </c>
      <c r="B30" s="16" t="s">
        <v>57</v>
      </c>
      <c r="C30" s="47">
        <v>88.4</v>
      </c>
      <c r="D30" s="47">
        <v>101.9</v>
      </c>
      <c r="E30" s="54">
        <f t="shared" si="0"/>
        <v>13.5</v>
      </c>
    </row>
    <row r="31" spans="1:112" ht="90">
      <c r="A31" s="32" t="s">
        <v>58</v>
      </c>
      <c r="B31" s="16" t="s">
        <v>59</v>
      </c>
      <c r="C31" s="47">
        <v>614.29999999999995</v>
      </c>
      <c r="D31" s="47">
        <v>866.4</v>
      </c>
      <c r="E31" s="54">
        <f t="shared" si="0"/>
        <v>252.10000000000002</v>
      </c>
    </row>
    <row r="32" spans="1:112" ht="120">
      <c r="A32" s="57" t="s">
        <v>99</v>
      </c>
      <c r="B32" s="24" t="s">
        <v>100</v>
      </c>
      <c r="C32" s="47">
        <v>0</v>
      </c>
      <c r="D32" s="47">
        <v>84</v>
      </c>
      <c r="E32" s="54">
        <f t="shared" si="0"/>
        <v>84</v>
      </c>
    </row>
    <row r="33" spans="1:5" s="8" customFormat="1" ht="42.75">
      <c r="A33" s="22" t="s">
        <v>10</v>
      </c>
      <c r="B33" s="27" t="s">
        <v>60</v>
      </c>
      <c r="C33" s="46">
        <f>C34+C35</f>
        <v>219</v>
      </c>
      <c r="D33" s="46">
        <f>D34+D35</f>
        <v>617.9</v>
      </c>
      <c r="E33" s="45">
        <f t="shared" si="0"/>
        <v>398.9</v>
      </c>
    </row>
    <row r="34" spans="1:5" s="8" customFormat="1" ht="45">
      <c r="A34" s="58" t="s">
        <v>61</v>
      </c>
      <c r="B34" s="24" t="s">
        <v>101</v>
      </c>
      <c r="C34" s="47">
        <v>219</v>
      </c>
      <c r="D34" s="47">
        <v>170.7</v>
      </c>
      <c r="E34" s="54">
        <f t="shared" si="0"/>
        <v>-48.300000000000011</v>
      </c>
    </row>
    <row r="35" spans="1:5" ht="30">
      <c r="A35" s="58" t="s">
        <v>103</v>
      </c>
      <c r="B35" s="24" t="s">
        <v>102</v>
      </c>
      <c r="C35" s="48">
        <v>0</v>
      </c>
      <c r="D35" s="48">
        <v>447.2</v>
      </c>
      <c r="E35" s="54">
        <f t="shared" si="0"/>
        <v>447.2</v>
      </c>
    </row>
    <row r="36" spans="1:5">
      <c r="A36" s="33" t="s">
        <v>11</v>
      </c>
      <c r="B36" s="13" t="s">
        <v>62</v>
      </c>
      <c r="C36" s="46">
        <f>C37+C55+C58+C57</f>
        <v>73557.2</v>
      </c>
      <c r="D36" s="46">
        <f>D37+D55+D58+D57</f>
        <v>251203.8</v>
      </c>
      <c r="E36" s="45">
        <f t="shared" si="0"/>
        <v>177646.59999999998</v>
      </c>
    </row>
    <row r="37" spans="1:5" ht="43.5">
      <c r="A37" s="34" t="s">
        <v>12</v>
      </c>
      <c r="B37" s="19" t="s">
        <v>63</v>
      </c>
      <c r="C37" s="46">
        <f>C38+C52+C44+C41</f>
        <v>72556</v>
      </c>
      <c r="D37" s="46">
        <f>D38+D52+D44+D41</f>
        <v>251632.6</v>
      </c>
      <c r="E37" s="45">
        <f t="shared" si="0"/>
        <v>179076.6</v>
      </c>
    </row>
    <row r="38" spans="1:5" ht="30">
      <c r="A38" s="35" t="s">
        <v>64</v>
      </c>
      <c r="B38" s="36" t="s">
        <v>65</v>
      </c>
      <c r="C38" s="46">
        <f>C39+C40</f>
        <v>5666.1</v>
      </c>
      <c r="D38" s="46">
        <f>D39+D40</f>
        <v>6139.8</v>
      </c>
      <c r="E38" s="45">
        <f t="shared" si="0"/>
        <v>473.69999999999982</v>
      </c>
    </row>
    <row r="39" spans="1:5" ht="45">
      <c r="A39" s="37" t="s">
        <v>89</v>
      </c>
      <c r="B39" s="38" t="s">
        <v>83</v>
      </c>
      <c r="C39" s="47">
        <v>1810.5</v>
      </c>
      <c r="D39" s="47">
        <v>1867.5</v>
      </c>
      <c r="E39" s="54">
        <f t="shared" si="0"/>
        <v>57</v>
      </c>
    </row>
    <row r="40" spans="1:5" ht="45">
      <c r="A40" s="37" t="s">
        <v>82</v>
      </c>
      <c r="B40" s="38" t="s">
        <v>88</v>
      </c>
      <c r="C40" s="47">
        <v>3855.6</v>
      </c>
      <c r="D40" s="47">
        <v>4272.3</v>
      </c>
      <c r="E40" s="54">
        <f t="shared" si="0"/>
        <v>416.70000000000027</v>
      </c>
    </row>
    <row r="41" spans="1:5" ht="43.5">
      <c r="A41" s="39" t="s">
        <v>13</v>
      </c>
      <c r="B41" s="40" t="s">
        <v>14</v>
      </c>
      <c r="C41" s="46">
        <f t="shared" ref="C41:D42" si="1">C42</f>
        <v>3753.7</v>
      </c>
      <c r="D41" s="46">
        <f t="shared" si="1"/>
        <v>172629.9</v>
      </c>
      <c r="E41" s="45">
        <f t="shared" si="0"/>
        <v>168876.19999999998</v>
      </c>
    </row>
    <row r="42" spans="1:5" ht="105">
      <c r="A42" s="55" t="s">
        <v>95</v>
      </c>
      <c r="B42" s="38" t="s">
        <v>94</v>
      </c>
      <c r="C42" s="47">
        <f t="shared" si="1"/>
        <v>3753.7</v>
      </c>
      <c r="D42" s="47">
        <v>172629.9</v>
      </c>
      <c r="E42" s="54">
        <f t="shared" si="0"/>
        <v>168876.19999999998</v>
      </c>
    </row>
    <row r="43" spans="1:5" ht="105">
      <c r="A43" s="55" t="s">
        <v>66</v>
      </c>
      <c r="B43" s="38" t="s">
        <v>96</v>
      </c>
      <c r="C43" s="47">
        <v>3753.7</v>
      </c>
      <c r="D43" s="47">
        <v>49.5</v>
      </c>
      <c r="E43" s="45">
        <f t="shared" si="0"/>
        <v>-3704.2</v>
      </c>
    </row>
    <row r="44" spans="1:5" ht="29.25">
      <c r="A44" s="26" t="s">
        <v>15</v>
      </c>
      <c r="B44" s="40" t="s">
        <v>16</v>
      </c>
      <c r="C44" s="46">
        <f>C46+C50</f>
        <v>37056.700000000004</v>
      </c>
      <c r="D44" s="46">
        <f>D46+D50</f>
        <v>32716.2</v>
      </c>
      <c r="E44" s="45">
        <f t="shared" si="0"/>
        <v>-4340.5000000000036</v>
      </c>
    </row>
    <row r="45" spans="1:5" ht="45">
      <c r="A45" s="41" t="s">
        <v>67</v>
      </c>
      <c r="B45" s="42" t="s">
        <v>68</v>
      </c>
      <c r="C45" s="47">
        <f>C46</f>
        <v>36814.200000000004</v>
      </c>
      <c r="D45" s="47">
        <f>D46</f>
        <v>32494</v>
      </c>
      <c r="E45" s="54">
        <f t="shared" si="0"/>
        <v>-4320.2000000000044</v>
      </c>
    </row>
    <row r="46" spans="1:5" s="7" customFormat="1" ht="45">
      <c r="A46" s="37" t="s">
        <v>69</v>
      </c>
      <c r="B46" s="42" t="s">
        <v>70</v>
      </c>
      <c r="C46" s="47">
        <f>C49+C48+C47</f>
        <v>36814.200000000004</v>
      </c>
      <c r="D46" s="47">
        <f>D49+D48+D47</f>
        <v>32494</v>
      </c>
      <c r="E46" s="54">
        <f t="shared" si="0"/>
        <v>-4320.2000000000044</v>
      </c>
    </row>
    <row r="47" spans="1:5" s="7" customFormat="1" ht="90">
      <c r="A47" s="37" t="s">
        <v>69</v>
      </c>
      <c r="B47" s="38" t="s">
        <v>97</v>
      </c>
      <c r="C47" s="47">
        <v>0</v>
      </c>
      <c r="D47" s="47">
        <v>0</v>
      </c>
      <c r="E47" s="54">
        <f t="shared" si="0"/>
        <v>0</v>
      </c>
    </row>
    <row r="48" spans="1:5" s="7" customFormat="1" ht="77.25">
      <c r="A48" s="37" t="s">
        <v>69</v>
      </c>
      <c r="B48" s="56" t="s">
        <v>98</v>
      </c>
      <c r="C48" s="47">
        <v>36807.300000000003</v>
      </c>
      <c r="D48" s="47">
        <v>32486.7</v>
      </c>
      <c r="E48" s="54">
        <f t="shared" si="0"/>
        <v>-4320.6000000000022</v>
      </c>
    </row>
    <row r="49" spans="1:71" s="7" customFormat="1" ht="60">
      <c r="A49" s="41" t="s">
        <v>69</v>
      </c>
      <c r="B49" s="42" t="s">
        <v>71</v>
      </c>
      <c r="C49" s="47">
        <v>6.9</v>
      </c>
      <c r="D49" s="47">
        <v>7.3</v>
      </c>
      <c r="E49" s="54">
        <f t="shared" si="0"/>
        <v>0.39999999999999947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</row>
    <row r="50" spans="1:71" s="8" customFormat="1" ht="45">
      <c r="A50" s="41" t="s">
        <v>72</v>
      </c>
      <c r="B50" s="42" t="s">
        <v>73</v>
      </c>
      <c r="C50" s="47">
        <f>C51</f>
        <v>242.5</v>
      </c>
      <c r="D50" s="47">
        <f>D51</f>
        <v>222.2</v>
      </c>
      <c r="E50" s="54">
        <f t="shared" si="0"/>
        <v>-20.300000000000011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</row>
    <row r="51" spans="1:71" s="8" customFormat="1" ht="60">
      <c r="A51" s="41" t="s">
        <v>74</v>
      </c>
      <c r="B51" s="42" t="s">
        <v>75</v>
      </c>
      <c r="C51" s="47">
        <v>242.5</v>
      </c>
      <c r="D51" s="47">
        <v>222.2</v>
      </c>
      <c r="E51" s="54">
        <f t="shared" si="0"/>
        <v>-20.300000000000011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</row>
    <row r="52" spans="1:71" s="8" customFormat="1">
      <c r="A52" s="26" t="s">
        <v>17</v>
      </c>
      <c r="B52" s="40" t="s">
        <v>18</v>
      </c>
      <c r="C52" s="46">
        <f>C53+C54</f>
        <v>26079.5</v>
      </c>
      <c r="D52" s="46">
        <f>D53+D54</f>
        <v>40146.700000000004</v>
      </c>
      <c r="E52" s="45">
        <f t="shared" si="0"/>
        <v>14067.200000000004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</row>
    <row r="53" spans="1:71" ht="90">
      <c r="A53" s="41" t="s">
        <v>76</v>
      </c>
      <c r="B53" s="42" t="s">
        <v>81</v>
      </c>
      <c r="C53" s="47">
        <v>543.5</v>
      </c>
      <c r="D53" s="47">
        <v>739.8</v>
      </c>
      <c r="E53" s="45">
        <f t="shared" si="0"/>
        <v>196.29999999999995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</row>
    <row r="54" spans="1:71" ht="30">
      <c r="A54" s="41" t="s">
        <v>77</v>
      </c>
      <c r="B54" s="43" t="s">
        <v>78</v>
      </c>
      <c r="C54" s="47">
        <v>25536</v>
      </c>
      <c r="D54" s="47">
        <v>39406.9</v>
      </c>
      <c r="E54" s="54">
        <f t="shared" si="0"/>
        <v>13870.900000000001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</row>
    <row r="55" spans="1:71" ht="60.75">
      <c r="A55" s="39" t="s">
        <v>90</v>
      </c>
      <c r="B55" s="52" t="s">
        <v>91</v>
      </c>
      <c r="C55" s="50">
        <f>C56</f>
        <v>1.2</v>
      </c>
      <c r="D55" s="50">
        <f>D56</f>
        <v>18.399999999999999</v>
      </c>
      <c r="E55" s="45">
        <f t="shared" si="0"/>
        <v>17.2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</row>
    <row r="56" spans="1:71" ht="48.75">
      <c r="A56" s="41" t="s">
        <v>92</v>
      </c>
      <c r="B56" s="53" t="s">
        <v>93</v>
      </c>
      <c r="C56" s="51">
        <v>1.2</v>
      </c>
      <c r="D56" s="51">
        <v>18.399999999999999</v>
      </c>
      <c r="E56" s="54">
        <f t="shared" si="0"/>
        <v>17.2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</row>
    <row r="57" spans="1:71" ht="24.75">
      <c r="A57" s="39" t="s">
        <v>111</v>
      </c>
      <c r="B57" s="52" t="s">
        <v>110</v>
      </c>
      <c r="C57" s="50">
        <v>1000</v>
      </c>
      <c r="D57" s="50">
        <v>0</v>
      </c>
      <c r="E57" s="54">
        <f t="shared" si="0"/>
        <v>-1000</v>
      </c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</row>
    <row r="58" spans="1:71" ht="36.75">
      <c r="A58" s="59" t="s">
        <v>90</v>
      </c>
      <c r="B58" s="60" t="s">
        <v>104</v>
      </c>
      <c r="C58" s="50">
        <f>C59</f>
        <v>0</v>
      </c>
      <c r="D58" s="50">
        <f>D59</f>
        <v>-447.2</v>
      </c>
      <c r="E58" s="45">
        <f t="shared" ref="E58:E59" si="2">D58-C58</f>
        <v>-447.2</v>
      </c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</row>
    <row r="59" spans="1:71" ht="36.75">
      <c r="A59" s="61" t="s">
        <v>105</v>
      </c>
      <c r="B59" s="62" t="s">
        <v>106</v>
      </c>
      <c r="C59" s="51">
        <v>0</v>
      </c>
      <c r="D59" s="51">
        <v>-447.2</v>
      </c>
      <c r="E59" s="54">
        <f t="shared" si="2"/>
        <v>-447.2</v>
      </c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</row>
    <row r="60" spans="1:7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</row>
    <row r="61" spans="1:7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</row>
    <row r="62" spans="1:7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</row>
    <row r="63" spans="1:7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</row>
    <row r="64" spans="1:7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</row>
    <row r="65" spans="1:7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</row>
    <row r="66" spans="1:7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</row>
    <row r="67" spans="1:7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</row>
    <row r="68" spans="1:7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</row>
    <row r="69" spans="1:7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</row>
    <row r="70" spans="1:7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</row>
    <row r="71" spans="1:7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</row>
    <row r="72" spans="1:7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</row>
    <row r="73" spans="1:7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</row>
    <row r="74" spans="1:7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</row>
    <row r="75" spans="1:7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</row>
    <row r="76" spans="1:7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</row>
    <row r="77" spans="1:7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</row>
    <row r="78" spans="1:7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</row>
    <row r="79" spans="1:7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</row>
    <row r="80" spans="1:7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</row>
    <row r="81" spans="1:7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</row>
    <row r="82" spans="1:7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</row>
    <row r="83" spans="1:7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</row>
    <row r="84" spans="1:7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</row>
    <row r="85" spans="1:7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</row>
    <row r="86" spans="1:7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</row>
    <row r="87" spans="1:7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</row>
    <row r="88" spans="1:7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</row>
    <row r="89" spans="1:7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</row>
    <row r="90" spans="1:7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</row>
    <row r="91" spans="1:7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</row>
    <row r="92" spans="1:7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</row>
    <row r="93" spans="1:7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</row>
    <row r="94" spans="1:7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</row>
    <row r="95" spans="1:7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</row>
    <row r="96" spans="1:7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</row>
    <row r="97" spans="1:7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</row>
    <row r="98" spans="1:7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</row>
    <row r="99" spans="1:7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</row>
    <row r="100" spans="1:7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</row>
    <row r="101" spans="1:7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</row>
    <row r="102" spans="1:7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</row>
    <row r="103" spans="1:7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</row>
    <row r="104" spans="1:7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</row>
    <row r="105" spans="1:7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</row>
    <row r="106" spans="1:7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</row>
    <row r="107" spans="1:7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</row>
    <row r="108" spans="1:7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</row>
    <row r="109" spans="1:7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</row>
    <row r="110" spans="1:7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</row>
    <row r="111" spans="1:7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</row>
    <row r="112" spans="1:7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</row>
    <row r="113" spans="1:7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</row>
    <row r="114" spans="1:7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</row>
    <row r="115" spans="1:7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</row>
    <row r="116" spans="1:7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</row>
    <row r="117" spans="1:7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</row>
    <row r="118" spans="1:7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</row>
    <row r="119" spans="1:7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</row>
    <row r="120" spans="1:7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</row>
    <row r="121" spans="1:7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</row>
    <row r="122" spans="1:7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</row>
    <row r="123" spans="1:7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</row>
    <row r="124" spans="1:7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</row>
    <row r="125" spans="1:7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</row>
    <row r="126" spans="1:7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</row>
    <row r="127" spans="1:7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</row>
    <row r="128" spans="1:7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</row>
    <row r="129" spans="1:7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</row>
    <row r="130" spans="1:7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</row>
    <row r="131" spans="1:7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</row>
    <row r="132" spans="1:7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</row>
    <row r="133" spans="1:7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</row>
    <row r="134" spans="1:7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</row>
    <row r="135" spans="1:7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</row>
    <row r="136" spans="1:7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</row>
    <row r="137" spans="1:7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</row>
    <row r="138" spans="1:7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</row>
    <row r="139" spans="1:7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</row>
    <row r="140" spans="1:7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</row>
    <row r="141" spans="1:7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</row>
    <row r="142" spans="1:7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</row>
    <row r="143" spans="1:7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</row>
    <row r="144" spans="1:7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</row>
    <row r="145" spans="1:7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</row>
    <row r="146" spans="1:7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</row>
    <row r="147" spans="1:7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</row>
    <row r="148" spans="1:7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</row>
    <row r="149" spans="1:7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</row>
    <row r="150" spans="1:7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</row>
    <row r="151" spans="1:7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</row>
    <row r="152" spans="1:7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</row>
    <row r="153" spans="1:7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</row>
    <row r="154" spans="1:7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</row>
    <row r="155" spans="1:7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</row>
    <row r="156" spans="1:7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</row>
    <row r="157" spans="1:7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</row>
    <row r="158" spans="1:7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</row>
    <row r="159" spans="1:7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</row>
    <row r="160" spans="1:7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</row>
    <row r="161" spans="1:7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</row>
    <row r="162" spans="1:7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</row>
    <row r="163" spans="1:7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</row>
    <row r="164" spans="1:7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</row>
    <row r="165" spans="1:7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</row>
    <row r="166" spans="1:7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</row>
    <row r="167" spans="1:7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</row>
    <row r="168" spans="1:7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</row>
    <row r="169" spans="1:7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</row>
    <row r="170" spans="1:7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</row>
    <row r="171" spans="1:7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</row>
    <row r="172" spans="1:7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</row>
    <row r="173" spans="1:7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</row>
    <row r="174" spans="1:7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</row>
    <row r="175" spans="1:7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</row>
    <row r="176" spans="1:7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</row>
    <row r="177" spans="1:7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</row>
    <row r="178" spans="1:7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</row>
    <row r="179" spans="1:7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</row>
    <row r="180" spans="1:7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</row>
    <row r="181" spans="1:7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</row>
    <row r="182" spans="1:7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</row>
    <row r="183" spans="1:7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</row>
    <row r="184" spans="1:7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</row>
    <row r="185" spans="1:7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</row>
    <row r="186" spans="1:7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</row>
    <row r="187" spans="1:7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</row>
    <row r="188" spans="1:7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</row>
    <row r="189" spans="1:7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</row>
    <row r="190" spans="1:7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</row>
    <row r="191" spans="1:7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</row>
    <row r="192" spans="1:7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</row>
    <row r="193" spans="1:7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</row>
    <row r="194" spans="1:7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</row>
    <row r="195" spans="1:7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</row>
    <row r="196" spans="1:7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</row>
    <row r="197" spans="1:7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</row>
    <row r="198" spans="1:7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</row>
    <row r="199" spans="1:7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</row>
    <row r="200" spans="1:7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</row>
    <row r="201" spans="1:7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</row>
    <row r="202" spans="1:7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</row>
    <row r="203" spans="1:7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</row>
    <row r="204" spans="1:7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</row>
    <row r="205" spans="1:7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</row>
    <row r="206" spans="1:7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</row>
    <row r="207" spans="1:7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</row>
    <row r="208" spans="1:7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</row>
    <row r="209" spans="1:7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</row>
    <row r="210" spans="1:7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</row>
    <row r="211" spans="1:7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</row>
    <row r="212" spans="1:7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</row>
    <row r="213" spans="1:7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</row>
    <row r="214" spans="1:7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</row>
    <row r="215" spans="1:7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</row>
    <row r="216" spans="1:7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</row>
    <row r="217" spans="1:7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</row>
    <row r="218" spans="1:7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</row>
    <row r="219" spans="1:7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</row>
    <row r="220" spans="1:7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</row>
    <row r="221" spans="1:7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</row>
    <row r="222" spans="1:7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</row>
    <row r="223" spans="1:7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</row>
    <row r="224" spans="1:7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</row>
    <row r="225" spans="1:7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</row>
    <row r="226" spans="1:7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</row>
    <row r="227" spans="1:7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</row>
    <row r="228" spans="1:7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</row>
    <row r="229" spans="1:7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</row>
    <row r="230" spans="1:7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</row>
    <row r="231" spans="1:7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</row>
    <row r="232" spans="1:7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</row>
    <row r="233" spans="1:7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</row>
    <row r="234" spans="1:7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</row>
    <row r="235" spans="1:7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</row>
    <row r="236" spans="1:7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</row>
    <row r="237" spans="1:7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</row>
    <row r="238" spans="1:7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</row>
    <row r="239" spans="1:7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</row>
    <row r="240" spans="1:7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</row>
    <row r="241" spans="1:7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</row>
    <row r="242" spans="1:7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</row>
    <row r="243" spans="1:7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</row>
    <row r="244" spans="1:7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</row>
    <row r="245" spans="1:7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</row>
    <row r="246" spans="1:7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</row>
    <row r="247" spans="1:7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</row>
    <row r="248" spans="1:7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</row>
    <row r="249" spans="1:7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</row>
    <row r="250" spans="1:7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</row>
    <row r="251" spans="1:7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</row>
    <row r="252" spans="1:7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</row>
    <row r="253" spans="1:7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</row>
    <row r="254" spans="1:7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</row>
    <row r="255" spans="1:7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</row>
    <row r="256" spans="1:7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</row>
    <row r="257" spans="1:7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</row>
    <row r="258" spans="1:7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</row>
    <row r="259" spans="1:7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</row>
    <row r="260" spans="1:7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</row>
    <row r="261" spans="1:7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</row>
    <row r="262" spans="1:7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</row>
    <row r="263" spans="1:7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</row>
    <row r="264" spans="1:7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</row>
    <row r="265" spans="1:7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</row>
    <row r="266" spans="1:7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</row>
    <row r="267" spans="1:7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</row>
    <row r="268" spans="1:7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</row>
    <row r="269" spans="1:7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</row>
    <row r="270" spans="1:7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</row>
    <row r="271" spans="1:7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</row>
    <row r="272" spans="1:7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</row>
    <row r="273" spans="1:7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</row>
    <row r="274" spans="1:7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</row>
    <row r="275" spans="1:7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</row>
    <row r="276" spans="1:7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</row>
    <row r="277" spans="1:7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</row>
    <row r="278" spans="1:7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</row>
    <row r="279" spans="1:7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</row>
    <row r="280" spans="1:7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</row>
    <row r="281" spans="1:7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</row>
    <row r="282" spans="1:7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</row>
    <row r="283" spans="1:7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</row>
    <row r="284" spans="1:7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</row>
    <row r="285" spans="1:7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</row>
    <row r="286" spans="1:7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</row>
    <row r="287" spans="1:7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</row>
    <row r="288" spans="1:7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</row>
    <row r="289" spans="1:7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</row>
    <row r="290" spans="1:7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</row>
    <row r="291" spans="1:7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</row>
    <row r="292" spans="1:7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</row>
    <row r="293" spans="1:7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</row>
    <row r="294" spans="1:7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</row>
    <row r="295" spans="1:7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</row>
    <row r="296" spans="1:7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</row>
    <row r="297" spans="1:7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</row>
    <row r="298" spans="1:7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</row>
    <row r="299" spans="1:7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</row>
    <row r="300" spans="1:7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</row>
    <row r="301" spans="1:7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</row>
    <row r="302" spans="1:7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</row>
    <row r="303" spans="1:7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</row>
    <row r="304" spans="1:7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</row>
    <row r="305" spans="1:7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</row>
    <row r="306" spans="1:7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</row>
    <row r="307" spans="1:7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</row>
    <row r="308" spans="1:7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</row>
    <row r="309" spans="1:7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</row>
    <row r="310" spans="1:7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</row>
    <row r="311" spans="1:7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</row>
    <row r="312" spans="1:7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</row>
    <row r="313" spans="1:7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</row>
    <row r="314" spans="1:7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</row>
    <row r="315" spans="1:7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</row>
    <row r="316" spans="1:7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</row>
    <row r="317" spans="1:7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</row>
    <row r="318" spans="1:7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</row>
    <row r="319" spans="1:7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</row>
    <row r="320" spans="1:7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</row>
    <row r="321" spans="1:7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</row>
    <row r="322" spans="1:7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</row>
    <row r="323" spans="1:7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</row>
    <row r="324" spans="1:7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</row>
    <row r="325" spans="1:7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</row>
    <row r="326" spans="1:7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</row>
    <row r="327" spans="1:7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</row>
    <row r="328" spans="1:7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</row>
    <row r="329" spans="1:7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</row>
    <row r="330" spans="1:7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</row>
    <row r="331" spans="1:7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</row>
    <row r="332" spans="1:7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</row>
    <row r="333" spans="1:7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</row>
    <row r="334" spans="1:7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</row>
    <row r="335" spans="1:7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</row>
    <row r="336" spans="1:7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</row>
    <row r="337" spans="1:7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</row>
    <row r="338" spans="1:7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</row>
    <row r="339" spans="1:7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</row>
    <row r="340" spans="1:7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</row>
    <row r="341" spans="1:7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</row>
    <row r="342" spans="1:7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</row>
    <row r="343" spans="1:7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</row>
    <row r="344" spans="1:7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</row>
    <row r="345" spans="1:7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</row>
    <row r="346" spans="1:7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</row>
    <row r="347" spans="1:7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</row>
    <row r="348" spans="1:7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</row>
    <row r="349" spans="1:7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</row>
    <row r="350" spans="1:7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</row>
    <row r="351" spans="1:7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</row>
    <row r="352" spans="1:7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</row>
    <row r="353" spans="1:7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</row>
    <row r="354" spans="1:7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</row>
    <row r="355" spans="1:7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</row>
    <row r="356" spans="1:7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</row>
    <row r="357" spans="1:7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</row>
    <row r="358" spans="1:7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</row>
    <row r="359" spans="1:7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</row>
    <row r="360" spans="1:7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</row>
    <row r="361" spans="1:7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</row>
    <row r="362" spans="1:7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</row>
    <row r="363" spans="1:71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</row>
    <row r="364" spans="1:71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</row>
    <row r="365" spans="1:71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</row>
    <row r="366" spans="1:71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</row>
    <row r="367" spans="1:71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</row>
    <row r="368" spans="1:71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</row>
    <row r="369" spans="1:71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</row>
    <row r="370" spans="1:71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</row>
    <row r="371" spans="1:71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</row>
    <row r="372" spans="1:71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</row>
    <row r="373" spans="1:71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</row>
    <row r="374" spans="1:7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</row>
    <row r="375" spans="1:71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</row>
    <row r="376" spans="1:71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</row>
    <row r="377" spans="1:71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</row>
    <row r="378" spans="1:71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</row>
    <row r="379" spans="1:71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</row>
    <row r="380" spans="1:71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</row>
    <row r="381" spans="1:71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</row>
    <row r="382" spans="1:7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</row>
    <row r="383" spans="1:71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</row>
    <row r="384" spans="1:71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</row>
    <row r="385" spans="1:71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</row>
    <row r="386" spans="1:71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</row>
    <row r="387" spans="1:71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</row>
    <row r="388" spans="1:71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</row>
    <row r="389" spans="1:71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</row>
    <row r="390" spans="1:7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</row>
    <row r="391" spans="1:7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</row>
    <row r="392" spans="1:71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</row>
    <row r="393" spans="1:71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</row>
    <row r="394" spans="1:71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</row>
    <row r="395" spans="1:71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</row>
    <row r="396" spans="1:71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</row>
    <row r="397" spans="1:71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</row>
    <row r="398" spans="1:7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</row>
    <row r="399" spans="1:71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</row>
    <row r="400" spans="1:71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</row>
    <row r="401" spans="1:7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</row>
    <row r="402" spans="1:7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</row>
    <row r="403" spans="1:7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</row>
    <row r="404" spans="1:7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</row>
    <row r="405" spans="1:7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</row>
    <row r="406" spans="1:7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</row>
    <row r="407" spans="1:7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</row>
    <row r="408" spans="1:7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</row>
    <row r="409" spans="1:7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</row>
    <row r="410" spans="1:7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</row>
    <row r="411" spans="1:7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</row>
    <row r="412" spans="1:7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</row>
    <row r="413" spans="1:7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</row>
    <row r="414" spans="1:71">
      <c r="A414"/>
      <c r="B414"/>
      <c r="C414"/>
      <c r="D414"/>
      <c r="E414"/>
      <c r="F414"/>
      <c r="G414"/>
      <c r="H414"/>
    </row>
    <row r="415" spans="1:71">
      <c r="A415"/>
      <c r="B415"/>
      <c r="C415"/>
      <c r="D415"/>
      <c r="E415"/>
      <c r="F415"/>
      <c r="G415"/>
      <c r="H415"/>
    </row>
  </sheetData>
  <mergeCells count="2">
    <mergeCell ref="A1:B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2025-10-14T13:35:52Z</dcterms:modified>
</cp:coreProperties>
</file>